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"/>
    </mc:Choice>
  </mc:AlternateContent>
  <bookViews>
    <workbookView xWindow="0" yWindow="0" windowWidth="20175" windowHeight="7680"/>
  </bookViews>
  <sheets>
    <sheet name="POSMI" sheetId="1" r:id="rId1"/>
    <sheet name="Komandu cīņa" sheetId="2" r:id="rId2"/>
    <sheet name="Stafete" sheetId="3" r:id="rId3"/>
    <sheet name="Konkursi" sheetId="4" r:id="rId4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1" i="2" l="1"/>
  <c r="I48" i="2"/>
  <c r="G49" i="2"/>
  <c r="I36" i="2"/>
  <c r="G37" i="2"/>
  <c r="G52" i="2"/>
  <c r="G51" i="2"/>
  <c r="I18" i="2"/>
  <c r="G15" i="2"/>
  <c r="G48" i="2"/>
  <c r="G46" i="2"/>
  <c r="I45" i="2"/>
  <c r="G45" i="2"/>
  <c r="G43" i="2"/>
  <c r="I42" i="2"/>
  <c r="G42" i="2"/>
  <c r="G40" i="2"/>
  <c r="I39" i="2"/>
  <c r="G39" i="2"/>
  <c r="H34" i="2"/>
  <c r="G34" i="2"/>
  <c r="H33" i="2"/>
  <c r="G33" i="2"/>
  <c r="G32" i="2"/>
  <c r="G30" i="2"/>
  <c r="G29" i="2"/>
  <c r="G28" i="2"/>
  <c r="G26" i="2"/>
  <c r="G25" i="2"/>
  <c r="I24" i="2" s="1"/>
  <c r="G20" i="2"/>
  <c r="G19" i="2"/>
  <c r="G18" i="2"/>
  <c r="G16" i="2"/>
  <c r="I14" i="2"/>
  <c r="G14" i="2"/>
  <c r="G12" i="2"/>
  <c r="I11" i="2"/>
  <c r="G11" i="2"/>
  <c r="G8" i="2"/>
  <c r="N39" i="1"/>
  <c r="J39" i="1"/>
  <c r="F39" i="1"/>
  <c r="I28" i="2" l="1"/>
  <c r="I32" i="2"/>
  <c r="Q39" i="1"/>
  <c r="J22" i="1"/>
  <c r="N29" i="1"/>
  <c r="N30" i="1"/>
  <c r="N31" i="1"/>
  <c r="J29" i="1"/>
  <c r="J30" i="1"/>
  <c r="J31" i="1"/>
  <c r="F29" i="1"/>
  <c r="F30" i="1"/>
  <c r="F31" i="1"/>
  <c r="N11" i="1"/>
  <c r="J11" i="1"/>
  <c r="F11" i="1"/>
  <c r="N49" i="1"/>
  <c r="J49" i="1"/>
  <c r="F49" i="1"/>
  <c r="N48" i="1"/>
  <c r="J48" i="1"/>
  <c r="F48" i="1"/>
  <c r="N47" i="1"/>
  <c r="J47" i="1"/>
  <c r="F47" i="1"/>
  <c r="N46" i="1"/>
  <c r="J46" i="1"/>
  <c r="F46" i="1"/>
  <c r="N45" i="1"/>
  <c r="J45" i="1"/>
  <c r="F45" i="1"/>
  <c r="N44" i="1"/>
  <c r="J44" i="1"/>
  <c r="F44" i="1"/>
  <c r="N43" i="1"/>
  <c r="J43" i="1"/>
  <c r="F43" i="1"/>
  <c r="N40" i="1"/>
  <c r="J40" i="1"/>
  <c r="F40" i="1"/>
  <c r="N38" i="1"/>
  <c r="J38" i="1"/>
  <c r="F38" i="1"/>
  <c r="N37" i="1"/>
  <c r="J37" i="1"/>
  <c r="F37" i="1"/>
  <c r="N36" i="1"/>
  <c r="J36" i="1"/>
  <c r="F36" i="1"/>
  <c r="N35" i="1"/>
  <c r="J35" i="1"/>
  <c r="F35" i="1"/>
  <c r="N32" i="1"/>
  <c r="J32" i="1"/>
  <c r="F32" i="1"/>
  <c r="N28" i="1"/>
  <c r="J28" i="1"/>
  <c r="F28" i="1"/>
  <c r="N27" i="1"/>
  <c r="J27" i="1"/>
  <c r="F27" i="1"/>
  <c r="N26" i="1"/>
  <c r="J26" i="1"/>
  <c r="F26" i="1"/>
  <c r="N25" i="1"/>
  <c r="J25" i="1"/>
  <c r="F25" i="1"/>
  <c r="N24" i="1"/>
  <c r="J24" i="1"/>
  <c r="F24" i="1"/>
  <c r="N23" i="1"/>
  <c r="J23" i="1"/>
  <c r="F23" i="1"/>
  <c r="N22" i="1"/>
  <c r="F22" i="1"/>
  <c r="J19" i="1"/>
  <c r="F19" i="1"/>
  <c r="N18" i="1"/>
  <c r="J18" i="1"/>
  <c r="F18" i="1"/>
  <c r="N17" i="1"/>
  <c r="J17" i="1"/>
  <c r="F17" i="1"/>
  <c r="N16" i="1"/>
  <c r="J16" i="1"/>
  <c r="F16" i="1"/>
  <c r="N13" i="1"/>
  <c r="J13" i="1"/>
  <c r="F13" i="1"/>
  <c r="N12" i="1"/>
  <c r="J12" i="1"/>
  <c r="F12" i="1"/>
  <c r="N10" i="1"/>
  <c r="J10" i="1"/>
  <c r="F10" i="1"/>
  <c r="N9" i="1"/>
  <c r="J9" i="1"/>
  <c r="F9" i="1"/>
  <c r="N8" i="1"/>
  <c r="J8" i="1"/>
  <c r="F8" i="1"/>
  <c r="Q23" i="1" l="1"/>
  <c r="Q26" i="1"/>
  <c r="Q46" i="1"/>
  <c r="Q32" i="1"/>
  <c r="Q11" i="1"/>
  <c r="Q22" i="1"/>
  <c r="Q24" i="1"/>
  <c r="Q13" i="1"/>
  <c r="Q27" i="1"/>
  <c r="Q28" i="1"/>
  <c r="Q35" i="1"/>
  <c r="Q40" i="1"/>
  <c r="Q31" i="1"/>
  <c r="Q30" i="1"/>
  <c r="Q29" i="1"/>
  <c r="Q25" i="1"/>
  <c r="Q36" i="1"/>
  <c r="Q43" i="1"/>
  <c r="Q47" i="1"/>
  <c r="Q38" i="1"/>
  <c r="Q45" i="1"/>
  <c r="Q49" i="1"/>
  <c r="Q37" i="1"/>
  <c r="Q44" i="1"/>
  <c r="Q48" i="1"/>
  <c r="Q17" i="1"/>
  <c r="Q16" i="1"/>
  <c r="Q18" i="1"/>
  <c r="Q9" i="1"/>
  <c r="Q8" i="1"/>
  <c r="Q12" i="1"/>
  <c r="Q10" i="1"/>
</calcChain>
</file>

<file path=xl/sharedStrings.xml><?xml version="1.0" encoding="utf-8"?>
<sst xmlns="http://schemas.openxmlformats.org/spreadsheetml/2006/main" count="281" uniqueCount="147">
  <si>
    <t>SUŅU SPORTA SACENSĪBU PROTOKOLS</t>
  </si>
  <si>
    <t>N.p.k.</t>
  </si>
  <si>
    <t>Vārds, uzvārds</t>
  </si>
  <si>
    <t>Suņa vārds</t>
  </si>
  <si>
    <t>1. etaps</t>
  </si>
  <si>
    <t>vieta</t>
  </si>
  <si>
    <t>2. etaps</t>
  </si>
  <si>
    <t>3. etaps</t>
  </si>
  <si>
    <t>Laiks</t>
  </si>
  <si>
    <t>soda laiks</t>
  </si>
  <si>
    <t>kop.laiks</t>
  </si>
  <si>
    <t>sod. sek.</t>
  </si>
  <si>
    <t>Kopējais laiks</t>
  </si>
  <si>
    <t>VIETA</t>
  </si>
  <si>
    <t>Jaunākā grupa ( līdz 46 gadiem )</t>
  </si>
  <si>
    <t>Jānis Galzons</t>
  </si>
  <si>
    <t>Costa</t>
  </si>
  <si>
    <t>Elīna Akmentiņa</t>
  </si>
  <si>
    <t>Beris</t>
  </si>
  <si>
    <t>Raivis Podrezovs</t>
  </si>
  <si>
    <t>Rocky</t>
  </si>
  <si>
    <t>Jurijs Smikovskis</t>
  </si>
  <si>
    <t>Arguss</t>
  </si>
  <si>
    <t>Patrīcija Iļjina</t>
  </si>
  <si>
    <t>Habib</t>
  </si>
  <si>
    <t>Vecākā grupa ( no 47 gadiem )</t>
  </si>
  <si>
    <t>Sergejs Pranckuns</t>
  </si>
  <si>
    <t>Nords</t>
  </si>
  <si>
    <t>Andrejs Priede</t>
  </si>
  <si>
    <t>Ronda</t>
  </si>
  <si>
    <t>Inese Smikovska</t>
  </si>
  <si>
    <t>Dora</t>
  </si>
  <si>
    <t>Iesācēju grupa</t>
  </si>
  <si>
    <t>Daina Ruņģe</t>
  </si>
  <si>
    <t>Santa Smikovska</t>
  </si>
  <si>
    <t>Haiks</t>
  </si>
  <si>
    <t>Inese Birka</t>
  </si>
  <si>
    <t>Bella</t>
  </si>
  <si>
    <t>Linda Ļebedeva</t>
  </si>
  <si>
    <t>Arro</t>
  </si>
  <si>
    <t>Lāsma Teterovska</t>
  </si>
  <si>
    <t>Maza auguma suņu grupa</t>
  </si>
  <si>
    <t>Rita Hofmane</t>
  </si>
  <si>
    <t>Šeila</t>
  </si>
  <si>
    <t xml:space="preserve">Ilze Egle </t>
  </si>
  <si>
    <t>Bono</t>
  </si>
  <si>
    <t>Vija Grudule</t>
  </si>
  <si>
    <t>Čalis</t>
  </si>
  <si>
    <t>Amanda Pastare</t>
  </si>
  <si>
    <t>Grupa " Bērns ar suni "</t>
  </si>
  <si>
    <t>Sanija Podrezova</t>
  </si>
  <si>
    <t>Enriko Melbārdis</t>
  </si>
  <si>
    <t>Lordija</t>
  </si>
  <si>
    <t>Amanda Alberga</t>
  </si>
  <si>
    <t>Eira</t>
  </si>
  <si>
    <t>Inese Krevica</t>
  </si>
  <si>
    <t>Rego</t>
  </si>
  <si>
    <t>Evelīna Daniela Ruņģe</t>
  </si>
  <si>
    <r>
      <t xml:space="preserve">Vieta :  </t>
    </r>
    <r>
      <rPr>
        <b/>
        <sz val="11"/>
        <color theme="1"/>
        <rFont val="Calibri"/>
        <family val="2"/>
        <charset val="186"/>
        <scheme val="minor"/>
      </rPr>
      <t xml:space="preserve"> Alūksne</t>
    </r>
    <r>
      <rPr>
        <b/>
        <sz val="14"/>
        <color theme="1"/>
        <rFont val="Calibri"/>
        <family val="2"/>
        <charset val="186"/>
        <scheme val="minor"/>
      </rPr>
      <t xml:space="preserve">            " SAĻŅI 2022 " </t>
    </r>
  </si>
  <si>
    <r>
      <rPr>
        <sz val="14"/>
        <color theme="1"/>
        <rFont val="Calibri"/>
        <family val="2"/>
        <charset val="186"/>
        <scheme val="minor"/>
      </rPr>
      <t>Datums</t>
    </r>
    <r>
      <rPr>
        <b/>
        <sz val="14"/>
        <color theme="1"/>
        <rFont val="Calibri"/>
        <family val="2"/>
        <charset val="186"/>
        <scheme val="minor"/>
      </rPr>
      <t xml:space="preserve"> </t>
    </r>
    <r>
      <rPr>
        <sz val="14"/>
        <color theme="1"/>
        <rFont val="Calibri"/>
        <family val="2"/>
        <charset val="186"/>
        <scheme val="minor"/>
      </rPr>
      <t xml:space="preserve">:     </t>
    </r>
    <r>
      <rPr>
        <b/>
        <sz val="14"/>
        <color theme="1"/>
        <rFont val="Calibri"/>
        <family val="2"/>
        <charset val="186"/>
        <scheme val="minor"/>
      </rPr>
      <t xml:space="preserve"> 27.08.2022.</t>
    </r>
  </si>
  <si>
    <t>Hermejs</t>
  </si>
  <si>
    <t>Edvīns Dille</t>
  </si>
  <si>
    <t>Rembo</t>
  </si>
  <si>
    <t>42.28/0</t>
  </si>
  <si>
    <t>136.53/0</t>
  </si>
  <si>
    <t>Mailo</t>
  </si>
  <si>
    <t>Sandris Kalniņš</t>
  </si>
  <si>
    <t>Ringa</t>
  </si>
  <si>
    <t>Rūta Špune</t>
  </si>
  <si>
    <t>Niko</t>
  </si>
  <si>
    <t>Vita Ivanova</t>
  </si>
  <si>
    <t>E-Tora</t>
  </si>
  <si>
    <t>Inga Anže</t>
  </si>
  <si>
    <t>Sāra</t>
  </si>
  <si>
    <t>Nauris Konstants</t>
  </si>
  <si>
    <t>Taisons</t>
  </si>
  <si>
    <t>Sandra Murāne</t>
  </si>
  <si>
    <t>Luna</t>
  </si>
  <si>
    <t>Līga Švarcbaha</t>
  </si>
  <si>
    <t>Susurs</t>
  </si>
  <si>
    <t>Reina</t>
  </si>
  <si>
    <t>Linda Konstante</t>
  </si>
  <si>
    <t>Rihards Latkovskis</t>
  </si>
  <si>
    <t>Saimons</t>
  </si>
  <si>
    <t>Sabīne Luguze</t>
  </si>
  <si>
    <t>Nosaukums</t>
  </si>
  <si>
    <t>1.posms</t>
  </si>
  <si>
    <t>2.posms</t>
  </si>
  <si>
    <t>3.posms</t>
  </si>
  <si>
    <t>Kop. Laiks</t>
  </si>
  <si>
    <t>Labākie laiki</t>
  </si>
  <si>
    <t>Kop.lab.laiki</t>
  </si>
  <si>
    <t>KOMANDAS   (PROFI)</t>
  </si>
  <si>
    <t>Remis-1</t>
  </si>
  <si>
    <t xml:space="preserve">KOMANDAS       (iesācēji, maza  auguma suņi, bērns ar suni) </t>
  </si>
  <si>
    <t>Ilze Egle</t>
  </si>
  <si>
    <r>
      <t>Vieta : SAĻŅI 2022</t>
    </r>
    <r>
      <rPr>
        <b/>
        <sz val="11"/>
        <color theme="1"/>
        <rFont val="Calibri"/>
        <family val="2"/>
        <charset val="186"/>
        <scheme val="minor"/>
      </rPr>
      <t xml:space="preserve">                   KOMANDAS</t>
    </r>
  </si>
  <si>
    <t>BARKAVA 1</t>
  </si>
  <si>
    <t>252.99/0</t>
  </si>
  <si>
    <t>VALKA  1</t>
  </si>
  <si>
    <t>Karaliskās kobras</t>
  </si>
  <si>
    <t>MAZIE</t>
  </si>
  <si>
    <t>Andrejs Prieda</t>
  </si>
  <si>
    <t>VALKA 2</t>
  </si>
  <si>
    <t>DRAUGI</t>
  </si>
  <si>
    <t>BARKAVA 5</t>
  </si>
  <si>
    <t xml:space="preserve">Rinalds Latkovskis </t>
  </si>
  <si>
    <t>VĀCIEŠA SPĒKS</t>
  </si>
  <si>
    <t>VALKA 3</t>
  </si>
  <si>
    <t>BARKAVA 2</t>
  </si>
  <si>
    <t>BARKAVA 3</t>
  </si>
  <si>
    <t>BARKAVA 4</t>
  </si>
  <si>
    <r>
      <t xml:space="preserve">ALŪKSNE     " SAĻŅI 2022 "    -   </t>
    </r>
    <r>
      <rPr>
        <b/>
        <sz val="14"/>
        <color theme="1"/>
        <rFont val="Calibri"/>
        <family val="2"/>
        <charset val="186"/>
        <scheme val="minor"/>
      </rPr>
      <t>STAFETE              27.08.2022.</t>
    </r>
  </si>
  <si>
    <t>N.p.k</t>
  </si>
  <si>
    <t>Dalībnieks,suns</t>
  </si>
  <si>
    <t>Elīna Akmentiņa Beris</t>
  </si>
  <si>
    <t>Sandra Murāne Luna</t>
  </si>
  <si>
    <t>Sandris Kalniņš Ringa</t>
  </si>
  <si>
    <t>Inese Smikovska Dora</t>
  </si>
  <si>
    <t>Evelīna Daniela Ruņģe Mailo</t>
  </si>
  <si>
    <t>Edvīns Dille Rembo</t>
  </si>
  <si>
    <t>Sanija Podrezova Rocky</t>
  </si>
  <si>
    <t>Daina Ruņģe Mailo</t>
  </si>
  <si>
    <t>Raivis Podrezovs Rocky</t>
  </si>
  <si>
    <t>Santa Smikovska Haiks</t>
  </si>
  <si>
    <t>Rūta Špune Niko</t>
  </si>
  <si>
    <t>Enriko Melbārdis Lordija</t>
  </si>
  <si>
    <t>Andrejs Priede Ronda</t>
  </si>
  <si>
    <t>Līga Švarcbaha Susurs</t>
  </si>
  <si>
    <t>Amanda Alberga Eira</t>
  </si>
  <si>
    <t>Inga Anže Sāra</t>
  </si>
  <si>
    <t>Nauris Konstants Taisons</t>
  </si>
  <si>
    <t>Rinalds Latkovskis Saimons</t>
  </si>
  <si>
    <t>Jurijs Smikovskis Arguss</t>
  </si>
  <si>
    <t>Ātrākais suns uz  piesaukšanu</t>
  </si>
  <si>
    <t>Dalībnieks</t>
  </si>
  <si>
    <t>Suns</t>
  </si>
  <si>
    <t>Vieta</t>
  </si>
  <si>
    <t xml:space="preserve">Amanda Alberga </t>
  </si>
  <si>
    <t xml:space="preserve">Inese Smikovska </t>
  </si>
  <si>
    <t>Ātrākais suns uz figurantu</t>
  </si>
  <si>
    <t>AUGSTLĒKŠANA</t>
  </si>
  <si>
    <t xml:space="preserve">dalībnieks, suns </t>
  </si>
  <si>
    <t>augstumi</t>
  </si>
  <si>
    <t>Lāsma Teterovska Hero</t>
  </si>
  <si>
    <t>Jānis Galzons Costa</t>
  </si>
  <si>
    <t>Lāsma Teterovska Hermejs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</si>
</sst>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</numFmts>
  <fonts count="1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6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b/>
      <sz val="16"/>
      <color rgb="FF00B050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b/>
      <sz val="18"/>
      <color theme="1"/>
      <name val="Calibri"/>
      <family val="2"/>
      <charset val="186"/>
      <scheme val="minor"/>
    </font>
    <font>
      <sz val="18"/>
      <color theme="1"/>
      <name val="Calibri"/>
      <family val="2"/>
      <charset val="186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8">
    <xf numFmtId="0" fontId="0" fillId="0" borderId="0" xfId="0"/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 vertical="center" textRotation="90"/>
    </xf>
    <xf numFmtId="0" fontId="0" fillId="0" borderId="4" xfId="0" applyBorder="1"/>
    <xf numFmtId="0" fontId="0" fillId="0" borderId="2" xfId="0" applyBorder="1"/>
    <xf numFmtId="0" fontId="0" fillId="0" borderId="6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5" fillId="0" borderId="9" xfId="0" applyFont="1" applyBorder="1" applyAlignment="1">
      <alignment horizontal="center" vertical="center" textRotation="90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textRotation="90"/>
    </xf>
    <xf numFmtId="0" fontId="0" fillId="0" borderId="9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/>
    </xf>
    <xf numFmtId="0" fontId="0" fillId="2" borderId="6" xfId="0" applyFill="1" applyBorder="1"/>
    <xf numFmtId="0" fontId="0" fillId="0" borderId="6" xfId="0" applyBorder="1"/>
    <xf numFmtId="2" fontId="0" fillId="0" borderId="6" xfId="0" applyNumberFormat="1" applyBorder="1"/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2" fillId="0" borderId="9" xfId="0" applyFont="1" applyBorder="1" applyAlignment="1">
      <alignment horizontal="center"/>
    </xf>
    <xf numFmtId="2" fontId="0" fillId="0" borderId="8" xfId="0" applyNumberFormat="1" applyBorder="1"/>
    <xf numFmtId="0" fontId="7" fillId="3" borderId="6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0" fillId="0" borderId="6" xfId="0" applyFill="1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0" fillId="5" borderId="6" xfId="0" applyFill="1" applyBorder="1"/>
    <xf numFmtId="2" fontId="0" fillId="0" borderId="16" xfId="0" applyNumberFormat="1" applyBorder="1"/>
    <xf numFmtId="0" fontId="0" fillId="6" borderId="6" xfId="0" applyFill="1" applyBorder="1"/>
    <xf numFmtId="164" fontId="0" fillId="0" borderId="6" xfId="1" applyNumberFormat="1" applyFont="1" applyBorder="1"/>
    <xf numFmtId="2" fontId="0" fillId="0" borderId="6" xfId="0" applyNumberFormat="1" applyFill="1" applyBorder="1"/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0" xfId="0" applyNumberFormat="1" applyFill="1" applyBorder="1"/>
    <xf numFmtId="0" fontId="0" fillId="0" borderId="8" xfId="0" applyBorder="1" applyAlignment="1">
      <alignment horizontal="center"/>
    </xf>
    <xf numFmtId="0" fontId="0" fillId="3" borderId="6" xfId="0" applyFill="1" applyBorder="1"/>
    <xf numFmtId="2" fontId="0" fillId="3" borderId="6" xfId="0" applyNumberFormat="1" applyFill="1" applyBorder="1"/>
    <xf numFmtId="0" fontId="0" fillId="3" borderId="7" xfId="0" applyFill="1" applyBorder="1" applyAlignment="1">
      <alignment horizontal="center"/>
    </xf>
    <xf numFmtId="0" fontId="0" fillId="8" borderId="6" xfId="0" applyFill="1" applyBorder="1"/>
    <xf numFmtId="0" fontId="0" fillId="10" borderId="6" xfId="0" applyFill="1" applyBorder="1"/>
    <xf numFmtId="0" fontId="9" fillId="10" borderId="6" xfId="0" applyFont="1" applyFill="1" applyBorder="1"/>
    <xf numFmtId="0" fontId="10" fillId="10" borderId="6" xfId="0" applyFont="1" applyFill="1" applyBorder="1"/>
    <xf numFmtId="0" fontId="0" fillId="3" borderId="6" xfId="0" applyFill="1" applyBorder="1" applyAlignment="1">
      <alignment horizontal="center"/>
    </xf>
    <xf numFmtId="0" fontId="6" fillId="11" borderId="6" xfId="0" applyFont="1" applyFill="1" applyBorder="1" applyAlignment="1">
      <alignment horizontal="center"/>
    </xf>
    <xf numFmtId="0" fontId="6" fillId="12" borderId="6" xfId="0" applyFont="1" applyFill="1" applyBorder="1" applyAlignment="1">
      <alignment horizontal="center"/>
    </xf>
    <xf numFmtId="0" fontId="6" fillId="13" borderId="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/>
    <xf numFmtId="0" fontId="3" fillId="0" borderId="0" xfId="0" applyFont="1"/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17" xfId="0" applyBorder="1" applyAlignment="1">
      <alignment horizontal="center" vertical="center" textRotation="45"/>
    </xf>
    <xf numFmtId="0" fontId="0" fillId="0" borderId="18" xfId="0" applyBorder="1"/>
    <xf numFmtId="0" fontId="0" fillId="0" borderId="19" xfId="0" applyBorder="1"/>
    <xf numFmtId="0" fontId="0" fillId="0" borderId="2" xfId="0" applyBorder="1" applyAlignment="1">
      <alignment horizontal="center" vertical="center" textRotation="45"/>
    </xf>
    <xf numFmtId="0" fontId="0" fillId="0" borderId="4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0" fillId="0" borderId="4" xfId="0" applyBorder="1" applyAlignment="1">
      <alignment horizontal="center" vertical="center" textRotation="90"/>
    </xf>
    <xf numFmtId="0" fontId="0" fillId="0" borderId="20" xfId="0" applyBorder="1" applyAlignment="1">
      <alignment horizontal="center" vertical="center" textRotation="90"/>
    </xf>
    <xf numFmtId="0" fontId="0" fillId="0" borderId="21" xfId="0" applyBorder="1" applyAlignment="1">
      <alignment horizontal="center" vertical="center" textRotation="90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" fontId="0" fillId="0" borderId="7" xfId="0" applyNumberFormat="1" applyBorder="1"/>
    <xf numFmtId="0" fontId="0" fillId="3" borderId="6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2" fontId="0" fillId="3" borderId="7" xfId="0" applyNumberFormat="1" applyFill="1" applyBorder="1"/>
    <xf numFmtId="2" fontId="0" fillId="3" borderId="8" xfId="0" applyNumberFormat="1" applyFill="1" applyBorder="1"/>
    <xf numFmtId="2" fontId="0" fillId="3" borderId="21" xfId="0" applyNumberForma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2" fontId="0" fillId="3" borderId="20" xfId="0" applyNumberForma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2" fontId="0" fillId="3" borderId="2" xfId="0" applyNumberFormat="1" applyFill="1" applyBorder="1" applyAlignment="1">
      <alignment horizontal="center" vertical="center"/>
    </xf>
    <xf numFmtId="0" fontId="0" fillId="0" borderId="7" xfId="0" applyBorder="1"/>
    <xf numFmtId="0" fontId="3" fillId="3" borderId="8" xfId="0" applyFont="1" applyFill="1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3" borderId="7" xfId="0" applyFill="1" applyBorder="1"/>
    <xf numFmtId="2" fontId="0" fillId="3" borderId="6" xfId="0" applyNumberFormat="1" applyFill="1" applyBorder="1" applyAlignment="1">
      <alignment horizontal="right"/>
    </xf>
    <xf numFmtId="0" fontId="0" fillId="3" borderId="21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9" fillId="3" borderId="6" xfId="0" applyFont="1" applyFill="1" applyBorder="1"/>
    <xf numFmtId="0" fontId="0" fillId="3" borderId="0" xfId="0" applyFill="1" applyBorder="1"/>
    <xf numFmtId="0" fontId="14" fillId="3" borderId="21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0" fillId="7" borderId="6" xfId="0" applyFill="1" applyBorder="1"/>
    <xf numFmtId="2" fontId="0" fillId="7" borderId="6" xfId="0" applyNumberFormat="1" applyFill="1" applyBorder="1"/>
    <xf numFmtId="2" fontId="0" fillId="7" borderId="7" xfId="0" applyNumberFormat="1" applyFill="1" applyBorder="1"/>
    <xf numFmtId="2" fontId="0" fillId="7" borderId="8" xfId="0" applyNumberFormat="1" applyFill="1" applyBorder="1"/>
    <xf numFmtId="2" fontId="0" fillId="7" borderId="21" xfId="0" applyNumberFormat="1" applyFill="1" applyBorder="1" applyAlignment="1">
      <alignment horizontal="center" vertical="center"/>
    </xf>
    <xf numFmtId="0" fontId="13" fillId="7" borderId="21" xfId="0" applyFont="1" applyFill="1" applyBorder="1" applyAlignment="1">
      <alignment horizontal="center" vertical="center"/>
    </xf>
    <xf numFmtId="2" fontId="0" fillId="7" borderId="20" xfId="0" applyNumberFormat="1" applyFill="1" applyBorder="1" applyAlignment="1">
      <alignment horizontal="center" vertical="center"/>
    </xf>
    <xf numFmtId="0" fontId="13" fillId="7" borderId="20" xfId="0" applyFont="1" applyFill="1" applyBorder="1" applyAlignment="1">
      <alignment horizontal="center" vertical="center"/>
    </xf>
    <xf numFmtId="2" fontId="0" fillId="10" borderId="6" xfId="0" applyNumberFormat="1" applyFill="1" applyBorder="1"/>
    <xf numFmtId="2" fontId="0" fillId="10" borderId="7" xfId="0" applyNumberFormat="1" applyFill="1" applyBorder="1"/>
    <xf numFmtId="2" fontId="0" fillId="10" borderId="8" xfId="0" applyNumberFormat="1" applyFill="1" applyBorder="1"/>
    <xf numFmtId="2" fontId="0" fillId="10" borderId="21" xfId="0" applyNumberFormat="1" applyFill="1" applyBorder="1" applyAlignment="1">
      <alignment horizontal="center" vertical="center"/>
    </xf>
    <xf numFmtId="0" fontId="14" fillId="10" borderId="21" xfId="0" applyFont="1" applyFill="1" applyBorder="1" applyAlignment="1">
      <alignment horizontal="center" vertical="center"/>
    </xf>
    <xf numFmtId="2" fontId="0" fillId="10" borderId="20" xfId="0" applyNumberFormat="1" applyFill="1" applyBorder="1" applyAlignment="1">
      <alignment horizontal="center" vertical="center"/>
    </xf>
    <xf numFmtId="0" fontId="14" fillId="10" borderId="20" xfId="0" applyFont="1" applyFill="1" applyBorder="1" applyAlignment="1">
      <alignment horizontal="center" vertical="center"/>
    </xf>
    <xf numFmtId="0" fontId="0" fillId="9" borderId="6" xfId="0" applyFill="1" applyBorder="1"/>
    <xf numFmtId="2" fontId="0" fillId="9" borderId="6" xfId="0" applyNumberFormat="1" applyFill="1" applyBorder="1"/>
    <xf numFmtId="2" fontId="0" fillId="9" borderId="7" xfId="0" applyNumberFormat="1" applyFill="1" applyBorder="1"/>
    <xf numFmtId="2" fontId="0" fillId="9" borderId="8" xfId="0" applyNumberFormat="1" applyFill="1" applyBorder="1"/>
    <xf numFmtId="2" fontId="0" fillId="9" borderId="21" xfId="0" applyNumberFormat="1" applyFill="1" applyBorder="1" applyAlignment="1">
      <alignment horizontal="center" vertical="center"/>
    </xf>
    <xf numFmtId="0" fontId="14" fillId="9" borderId="21" xfId="0" applyFont="1" applyFill="1" applyBorder="1" applyAlignment="1">
      <alignment horizontal="center" vertical="center"/>
    </xf>
    <xf numFmtId="2" fontId="0" fillId="9" borderId="20" xfId="0" applyNumberFormat="1" applyFill="1" applyBorder="1" applyAlignment="1">
      <alignment horizontal="center" vertical="center"/>
    </xf>
    <xf numFmtId="0" fontId="14" fillId="9" borderId="20" xfId="0" applyFont="1" applyFill="1" applyBorder="1" applyAlignment="1">
      <alignment horizontal="center" vertical="center"/>
    </xf>
    <xf numFmtId="2" fontId="0" fillId="9" borderId="2" xfId="0" applyNumberForma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2" fontId="0" fillId="3" borderId="6" xfId="0" applyNumberForma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0" fillId="0" borderId="23" xfId="0" applyBorder="1"/>
    <xf numFmtId="2" fontId="0" fillId="3" borderId="4" xfId="0" applyNumberForma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0" fillId="3" borderId="2" xfId="0" applyFill="1" applyBorder="1"/>
    <xf numFmtId="0" fontId="0" fillId="3" borderId="20" xfId="0" applyFill="1" applyBorder="1"/>
    <xf numFmtId="0" fontId="0" fillId="3" borderId="21" xfId="0" applyFill="1" applyBorder="1"/>
    <xf numFmtId="0" fontId="0" fillId="3" borderId="3" xfId="0" applyFill="1" applyBorder="1"/>
    <xf numFmtId="0" fontId="0" fillId="3" borderId="19" xfId="0" applyFill="1" applyBorder="1"/>
    <xf numFmtId="0" fontId="0" fillId="3" borderId="0" xfId="0" applyFill="1"/>
    <xf numFmtId="2" fontId="0" fillId="3" borderId="15" xfId="0" applyNumberFormat="1" applyFill="1" applyBorder="1"/>
    <xf numFmtId="0" fontId="0" fillId="0" borderId="25" xfId="0" applyBorder="1" applyAlignment="1">
      <alignment horizontal="center" vertical="center" wrapText="1"/>
    </xf>
    <xf numFmtId="0" fontId="14" fillId="3" borderId="22" xfId="0" applyFont="1" applyFill="1" applyBorder="1" applyAlignment="1">
      <alignment horizontal="center" vertical="center"/>
    </xf>
    <xf numFmtId="2" fontId="0" fillId="3" borderId="25" xfId="0" applyNumberFormat="1" applyFill="1" applyBorder="1" applyAlignment="1">
      <alignment horizontal="center" vertical="center"/>
    </xf>
    <xf numFmtId="0" fontId="14" fillId="3" borderId="26" xfId="0" applyFont="1" applyFill="1" applyBorder="1" applyAlignment="1">
      <alignment horizontal="center" vertical="center"/>
    </xf>
    <xf numFmtId="0" fontId="0" fillId="3" borderId="24" xfId="0" applyFill="1" applyBorder="1"/>
    <xf numFmtId="2" fontId="0" fillId="3" borderId="24" xfId="0" applyNumberFormat="1" applyFill="1" applyBorder="1"/>
    <xf numFmtId="2" fontId="0" fillId="3" borderId="27" xfId="0" applyNumberFormat="1" applyFill="1" applyBorder="1"/>
    <xf numFmtId="2" fontId="0" fillId="3" borderId="28" xfId="0" applyNumberFormat="1" applyFill="1" applyBorder="1"/>
    <xf numFmtId="0" fontId="0" fillId="0" borderId="0" xfId="0" applyBorder="1"/>
    <xf numFmtId="0" fontId="0" fillId="4" borderId="6" xfId="0" applyFill="1" applyBorder="1"/>
    <xf numFmtId="2" fontId="0" fillId="7" borderId="2" xfId="0" applyNumberFormat="1" applyFill="1" applyBorder="1" applyAlignment="1">
      <alignment horizontal="center" vertical="center"/>
    </xf>
    <xf numFmtId="0" fontId="12" fillId="7" borderId="20" xfId="0" applyFont="1" applyFill="1" applyBorder="1" applyAlignment="1">
      <alignment horizontal="center" vertical="center"/>
    </xf>
    <xf numFmtId="0" fontId="12" fillId="10" borderId="21" xfId="0" applyFont="1" applyFill="1" applyBorder="1" applyAlignment="1">
      <alignment horizontal="center" vertical="center"/>
    </xf>
    <xf numFmtId="0" fontId="12" fillId="10" borderId="20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0" fillId="0" borderId="30" xfId="0" applyBorder="1"/>
    <xf numFmtId="0" fontId="0" fillId="3" borderId="29" xfId="0" applyFill="1" applyBorder="1" applyAlignment="1">
      <alignment horizontal="center"/>
    </xf>
    <xf numFmtId="0" fontId="0" fillId="3" borderId="29" xfId="0" applyFill="1" applyBorder="1"/>
    <xf numFmtId="0" fontId="0" fillId="3" borderId="29" xfId="0" applyFill="1" applyBorder="1"/>
    <xf numFmtId="0" fontId="0" fillId="3" borderId="29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14" fillId="3" borderId="31" xfId="0" applyFont="1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14" fillId="3" borderId="32" xfId="0" applyFont="1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14" fillId="3" borderId="33" xfId="0" applyFont="1" applyFill="1" applyBorder="1" applyAlignment="1">
      <alignment horizontal="center" vertical="center"/>
    </xf>
    <xf numFmtId="0" fontId="0" fillId="3" borderId="34" xfId="0" applyFill="1" applyBorder="1"/>
    <xf numFmtId="0" fontId="0" fillId="3" borderId="35" xfId="0" applyFill="1" applyBorder="1"/>
    <xf numFmtId="0" fontId="0" fillId="3" borderId="36" xfId="0" applyFill="1" applyBorder="1"/>
    <xf numFmtId="0" fontId="0" fillId="10" borderId="29" xfId="0" applyFill="1" applyBorder="1" applyAlignment="1">
      <alignment horizontal="center"/>
    </xf>
    <xf numFmtId="0" fontId="0" fillId="10" borderId="29" xfId="0" applyFill="1" applyBorder="1"/>
    <xf numFmtId="0" fontId="0" fillId="10" borderId="29" xfId="0" applyFill="1" applyBorder="1"/>
    <xf numFmtId="0" fontId="0" fillId="10" borderId="29" xfId="0" applyFill="1" applyBorder="1" applyAlignment="1">
      <alignment horizontal="center" vertical="center"/>
    </xf>
    <xf numFmtId="0" fontId="0" fillId="10" borderId="31" xfId="0" applyFill="1" applyBorder="1" applyAlignment="1">
      <alignment horizontal="center" vertical="center"/>
    </xf>
    <xf numFmtId="0" fontId="14" fillId="10" borderId="31" xfId="0" applyFont="1" applyFill="1" applyBorder="1" applyAlignment="1">
      <alignment horizontal="center" vertical="center"/>
    </xf>
    <xf numFmtId="0" fontId="0" fillId="10" borderId="32" xfId="0" applyFill="1" applyBorder="1" applyAlignment="1">
      <alignment horizontal="center" vertical="center"/>
    </xf>
    <xf numFmtId="0" fontId="14" fillId="10" borderId="32" xfId="0" applyFont="1" applyFill="1" applyBorder="1" applyAlignment="1">
      <alignment horizontal="center" vertical="center"/>
    </xf>
    <xf numFmtId="0" fontId="0" fillId="10" borderId="33" xfId="0" applyFill="1" applyBorder="1" applyAlignment="1">
      <alignment horizontal="center" vertical="center"/>
    </xf>
    <xf numFmtId="0" fontId="14" fillId="10" borderId="33" xfId="0" applyFont="1" applyFill="1" applyBorder="1" applyAlignment="1">
      <alignment horizontal="center" vertical="center"/>
    </xf>
    <xf numFmtId="0" fontId="0" fillId="9" borderId="29" xfId="0" applyFill="1" applyBorder="1" applyAlignment="1">
      <alignment horizontal="center"/>
    </xf>
    <xf numFmtId="0" fontId="0" fillId="9" borderId="29" xfId="0" applyFill="1" applyBorder="1"/>
    <xf numFmtId="0" fontId="0" fillId="9" borderId="29" xfId="0" applyFill="1" applyBorder="1"/>
    <xf numFmtId="2" fontId="0" fillId="9" borderId="31" xfId="0" applyNumberFormat="1" applyFill="1" applyBorder="1" applyAlignment="1">
      <alignment horizontal="center" vertical="center"/>
    </xf>
    <xf numFmtId="0" fontId="14" fillId="9" borderId="31" xfId="0" applyFont="1" applyFill="1" applyBorder="1" applyAlignment="1">
      <alignment horizontal="center" vertical="center"/>
    </xf>
    <xf numFmtId="2" fontId="0" fillId="9" borderId="32" xfId="0" applyNumberFormat="1" applyFill="1" applyBorder="1" applyAlignment="1">
      <alignment horizontal="center" vertical="center"/>
    </xf>
    <xf numFmtId="0" fontId="14" fillId="9" borderId="32" xfId="0" applyFont="1" applyFill="1" applyBorder="1" applyAlignment="1">
      <alignment horizontal="center" vertical="center"/>
    </xf>
    <xf numFmtId="0" fontId="0" fillId="9" borderId="29" xfId="0" applyFill="1" applyBorder="1" applyAlignment="1">
      <alignment horizontal="center" vertical="center"/>
    </xf>
    <xf numFmtId="2" fontId="0" fillId="9" borderId="33" xfId="0" applyNumberFormat="1" applyFill="1" applyBorder="1" applyAlignment="1">
      <alignment horizontal="center" vertical="center"/>
    </xf>
    <xf numFmtId="0" fontId="14" fillId="9" borderId="33" xfId="0" applyFont="1" applyFill="1" applyBorder="1" applyAlignment="1">
      <alignment horizontal="center" vertical="center"/>
    </xf>
    <xf numFmtId="0" fontId="0" fillId="7" borderId="29" xfId="0" applyFill="1" applyBorder="1" applyAlignment="1">
      <alignment horizontal="center"/>
    </xf>
    <xf numFmtId="0" fontId="0" fillId="7" borderId="29" xfId="0" applyFill="1" applyBorder="1"/>
    <xf numFmtId="0" fontId="0" fillId="7" borderId="29" xfId="0" applyFill="1" applyBorder="1"/>
    <xf numFmtId="0" fontId="0" fillId="7" borderId="29" xfId="0" applyFill="1" applyBorder="1" applyAlignment="1">
      <alignment horizontal="center" vertical="center"/>
    </xf>
    <xf numFmtId="2" fontId="0" fillId="7" borderId="31" xfId="0" applyNumberFormat="1" applyFill="1" applyBorder="1" applyAlignment="1">
      <alignment horizontal="center" vertical="center"/>
    </xf>
    <xf numFmtId="0" fontId="14" fillId="7" borderId="31" xfId="0" applyFont="1" applyFill="1" applyBorder="1" applyAlignment="1">
      <alignment horizontal="center" vertical="center"/>
    </xf>
    <xf numFmtId="2" fontId="0" fillId="7" borderId="32" xfId="0" applyNumberFormat="1" applyFill="1" applyBorder="1" applyAlignment="1">
      <alignment horizontal="center" vertical="center"/>
    </xf>
    <xf numFmtId="0" fontId="14" fillId="7" borderId="32" xfId="0" applyFont="1" applyFill="1" applyBorder="1" applyAlignment="1">
      <alignment horizontal="center" vertical="center"/>
    </xf>
    <xf numFmtId="2" fontId="0" fillId="7" borderId="33" xfId="0" applyNumberFormat="1" applyFill="1" applyBorder="1" applyAlignment="1">
      <alignment horizontal="center" vertical="center"/>
    </xf>
    <xf numFmtId="0" fontId="14" fillId="7" borderId="33" xfId="0" applyFont="1" applyFill="1" applyBorder="1" applyAlignment="1">
      <alignment horizontal="center" vertical="center"/>
    </xf>
    <xf numFmtId="2" fontId="0" fillId="3" borderId="31" xfId="0" applyNumberFormat="1" applyFill="1" applyBorder="1" applyAlignment="1">
      <alignment horizontal="center" vertical="center"/>
    </xf>
    <xf numFmtId="0" fontId="13" fillId="3" borderId="31" xfId="0" applyFont="1" applyFill="1" applyBorder="1" applyAlignment="1">
      <alignment horizontal="center" vertical="center"/>
    </xf>
    <xf numFmtId="2" fontId="0" fillId="3" borderId="32" xfId="0" applyNumberForma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2" fontId="0" fillId="3" borderId="33" xfId="0" applyNumberForma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7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0" fillId="4" borderId="6" xfId="0" applyNumberFormat="1" applyFill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left" vertical="center"/>
    </xf>
    <xf numFmtId="0" fontId="0" fillId="4" borderId="6" xfId="0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43" fontId="0" fillId="0" borderId="6" xfId="2" applyFont="1" applyBorder="1" applyAlignment="1">
      <alignment horizontal="left" vertical="top"/>
    </xf>
    <xf numFmtId="0" fontId="18" fillId="0" borderId="5" xfId="0" applyFont="1" applyBorder="1"/>
    <xf numFmtId="0" fontId="18" fillId="0" borderId="0" xfId="0" applyFont="1" applyBorder="1"/>
    <xf numFmtId="0" fontId="4" fillId="0" borderId="2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/>
    </xf>
    <xf numFmtId="0" fontId="0" fillId="4" borderId="6" xfId="0" applyFill="1" applyBorder="1" applyAlignment="1">
      <alignment horizontal="center" vertical="center"/>
    </xf>
  </cellXfs>
  <cellStyles count="3">
    <cellStyle name="Komats" xfId="2" builtinId="3"/>
    <cellStyle name="Parasts" xfId="0" builtinId="0"/>
    <cellStyle name="Valū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tabSelected="1" workbookViewId="0">
      <selection activeCell="U49" sqref="U49"/>
    </sheetView>
  </sheetViews>
  <sheetFormatPr defaultRowHeight="15" x14ac:dyDescent="0.25"/>
  <cols>
    <col min="1" max="1" width="5" customWidth="1"/>
    <col min="2" max="2" width="18.28515625" customWidth="1"/>
    <col min="4" max="4" width="7.140625" customWidth="1"/>
    <col min="5" max="5" width="5" customWidth="1"/>
    <col min="6" max="6" width="6.5703125" customWidth="1"/>
    <col min="7" max="7" width="5.140625" customWidth="1"/>
    <col min="8" max="8" width="7.42578125" customWidth="1"/>
    <col min="9" max="9" width="5.5703125" customWidth="1"/>
    <col min="10" max="10" width="7.7109375" customWidth="1"/>
    <col min="11" max="11" width="4.85546875" customWidth="1"/>
    <col min="12" max="12" width="7.140625" customWidth="1"/>
    <col min="13" max="13" width="6.42578125" customWidth="1"/>
    <col min="14" max="14" width="8" customWidth="1"/>
    <col min="15" max="15" width="5.28515625" customWidth="1"/>
    <col min="16" max="16" width="5.42578125" customWidth="1"/>
    <col min="17" max="17" width="8.140625" customWidth="1"/>
    <col min="18" max="18" width="6.140625" customWidth="1"/>
  </cols>
  <sheetData>
    <row r="1" spans="1:18" ht="18.75" x14ac:dyDescent="0.3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</row>
    <row r="3" spans="1:18" ht="18.75" x14ac:dyDescent="0.3">
      <c r="A3" s="67" t="s">
        <v>58</v>
      </c>
      <c r="B3" s="67"/>
      <c r="C3" s="67"/>
      <c r="D3" s="67"/>
      <c r="E3" s="67"/>
      <c r="F3" s="67"/>
      <c r="G3" s="67"/>
      <c r="L3" s="68" t="s">
        <v>59</v>
      </c>
      <c r="M3" s="67"/>
      <c r="N3" s="67"/>
      <c r="O3" s="67"/>
      <c r="P3" s="67"/>
      <c r="Q3" s="67"/>
      <c r="R3" s="67"/>
    </row>
    <row r="4" spans="1:18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.75" thickTop="1" x14ac:dyDescent="0.25">
      <c r="A5" s="69" t="s">
        <v>1</v>
      </c>
      <c r="B5" s="71" t="s">
        <v>2</v>
      </c>
      <c r="C5" s="71" t="s">
        <v>3</v>
      </c>
      <c r="D5" s="54" t="s">
        <v>4</v>
      </c>
      <c r="E5" s="54"/>
      <c r="F5" s="54"/>
      <c r="G5" s="55" t="s">
        <v>5</v>
      </c>
      <c r="H5" s="53" t="s">
        <v>6</v>
      </c>
      <c r="I5" s="54"/>
      <c r="J5" s="54"/>
      <c r="K5" s="55" t="s">
        <v>5</v>
      </c>
      <c r="L5" s="53" t="s">
        <v>7</v>
      </c>
      <c r="M5" s="54"/>
      <c r="N5" s="54"/>
      <c r="O5" s="55" t="s">
        <v>5</v>
      </c>
      <c r="P5" s="6"/>
      <c r="Q5" s="7"/>
      <c r="R5" s="8"/>
    </row>
    <row r="6" spans="1:18" ht="69" x14ac:dyDescent="0.25">
      <c r="A6" s="70"/>
      <c r="B6" s="72"/>
      <c r="C6" s="72"/>
      <c r="D6" s="9" t="s">
        <v>8</v>
      </c>
      <c r="E6" s="9" t="s">
        <v>9</v>
      </c>
      <c r="F6" s="9" t="s">
        <v>10</v>
      </c>
      <c r="G6" s="56"/>
      <c r="H6" s="10" t="s">
        <v>8</v>
      </c>
      <c r="I6" s="9" t="s">
        <v>9</v>
      </c>
      <c r="J6" s="9" t="s">
        <v>10</v>
      </c>
      <c r="K6" s="56"/>
      <c r="L6" s="10" t="s">
        <v>8</v>
      </c>
      <c r="M6" s="9" t="s">
        <v>9</v>
      </c>
      <c r="N6" s="9" t="s">
        <v>10</v>
      </c>
      <c r="O6" s="56"/>
      <c r="P6" s="11" t="s">
        <v>11</v>
      </c>
      <c r="Q6" s="10" t="s">
        <v>12</v>
      </c>
      <c r="R6" s="9" t="s">
        <v>13</v>
      </c>
    </row>
    <row r="7" spans="1:18" ht="18.75" x14ac:dyDescent="0.25">
      <c r="A7" s="12"/>
      <c r="B7" s="57" t="s">
        <v>14</v>
      </c>
      <c r="C7" s="58"/>
      <c r="D7" s="58"/>
      <c r="E7" s="58"/>
      <c r="F7" s="58"/>
      <c r="G7" s="59"/>
      <c r="H7" s="10"/>
      <c r="I7" s="9"/>
      <c r="J7" s="9"/>
      <c r="K7" s="13"/>
      <c r="L7" s="10"/>
      <c r="M7" s="9"/>
      <c r="N7" s="9"/>
      <c r="O7" s="13"/>
      <c r="P7" s="14"/>
      <c r="Q7" s="10"/>
      <c r="R7" s="9"/>
    </row>
    <row r="8" spans="1:18" ht="18.75" x14ac:dyDescent="0.3">
      <c r="A8" s="15">
        <v>1</v>
      </c>
      <c r="B8" s="16" t="s">
        <v>15</v>
      </c>
      <c r="C8" s="17" t="s">
        <v>16</v>
      </c>
      <c r="D8" s="18">
        <v>21.46</v>
      </c>
      <c r="E8" s="19"/>
      <c r="F8" s="18">
        <f t="shared" ref="F8:F13" si="0">SUM(D8:E8)</f>
        <v>21.46</v>
      </c>
      <c r="G8" s="20">
        <v>2</v>
      </c>
      <c r="H8" s="21">
        <v>40.520000000000003</v>
      </c>
      <c r="I8" s="19">
        <v>5</v>
      </c>
      <c r="J8" s="18">
        <f t="shared" ref="J8:J13" si="1">SUM(H8:I8)</f>
        <v>45.52</v>
      </c>
      <c r="K8" s="20">
        <v>2</v>
      </c>
      <c r="L8" s="23">
        <v>22</v>
      </c>
      <c r="M8" s="19">
        <v>10</v>
      </c>
      <c r="N8" s="18">
        <f t="shared" ref="N8:N13" si="2">SUM(L8:M8)</f>
        <v>32</v>
      </c>
      <c r="O8" s="20">
        <v>2</v>
      </c>
      <c r="P8" s="22"/>
      <c r="Q8" s="23">
        <f t="shared" ref="Q8:Q13" si="3">SUM(F8+J8+N8)</f>
        <v>98.98</v>
      </c>
      <c r="R8" s="47">
        <v>2</v>
      </c>
    </row>
    <row r="9" spans="1:18" ht="15.75" x14ac:dyDescent="0.25">
      <c r="A9" s="15">
        <v>2</v>
      </c>
      <c r="B9" s="16" t="s">
        <v>17</v>
      </c>
      <c r="C9" s="17" t="s">
        <v>18</v>
      </c>
      <c r="D9" s="18">
        <v>29.81</v>
      </c>
      <c r="E9" s="19"/>
      <c r="F9" s="18">
        <f t="shared" si="0"/>
        <v>29.81</v>
      </c>
      <c r="G9" s="20">
        <v>5</v>
      </c>
      <c r="H9" s="23">
        <v>84.78</v>
      </c>
      <c r="I9" s="19"/>
      <c r="J9" s="18">
        <f t="shared" si="1"/>
        <v>84.78</v>
      </c>
      <c r="K9" s="20">
        <v>6</v>
      </c>
      <c r="L9" s="21">
        <v>41.69</v>
      </c>
      <c r="M9" s="19">
        <v>5</v>
      </c>
      <c r="N9" s="18">
        <f>SUM(L9:M9)</f>
        <v>46.69</v>
      </c>
      <c r="O9" s="20">
        <v>3</v>
      </c>
      <c r="P9" s="22"/>
      <c r="Q9" s="23">
        <f t="shared" si="3"/>
        <v>161.28</v>
      </c>
      <c r="R9" s="24">
        <v>5</v>
      </c>
    </row>
    <row r="10" spans="1:18" ht="18.75" x14ac:dyDescent="0.3">
      <c r="A10" s="15">
        <v>3</v>
      </c>
      <c r="B10" s="16" t="s">
        <v>19</v>
      </c>
      <c r="C10" s="17" t="s">
        <v>20</v>
      </c>
      <c r="D10" s="17">
        <v>19.579999999999998</v>
      </c>
      <c r="E10" s="19"/>
      <c r="F10" s="18">
        <f t="shared" si="0"/>
        <v>19.579999999999998</v>
      </c>
      <c r="G10" s="20">
        <v>1</v>
      </c>
      <c r="H10" s="23">
        <v>39.369999999999997</v>
      </c>
      <c r="I10" s="19"/>
      <c r="J10" s="18">
        <f t="shared" si="1"/>
        <v>39.369999999999997</v>
      </c>
      <c r="K10" s="20">
        <v>1</v>
      </c>
      <c r="L10" s="21">
        <v>19.22</v>
      </c>
      <c r="M10" s="19">
        <v>5</v>
      </c>
      <c r="N10" s="18">
        <f t="shared" si="2"/>
        <v>24.22</v>
      </c>
      <c r="O10" s="20">
        <v>1</v>
      </c>
      <c r="P10" s="22"/>
      <c r="Q10" s="23">
        <f t="shared" si="3"/>
        <v>83.169999999999987</v>
      </c>
      <c r="R10" s="48">
        <v>1</v>
      </c>
    </row>
    <row r="11" spans="1:18" ht="15.75" x14ac:dyDescent="0.25">
      <c r="A11" s="15">
        <v>4</v>
      </c>
      <c r="B11" s="16" t="s">
        <v>40</v>
      </c>
      <c r="C11" s="17" t="s">
        <v>60</v>
      </c>
      <c r="D11" s="18">
        <v>29.1</v>
      </c>
      <c r="E11" s="19"/>
      <c r="F11" s="18">
        <f t="shared" si="0"/>
        <v>29.1</v>
      </c>
      <c r="G11" s="20">
        <v>4</v>
      </c>
      <c r="H11" s="23">
        <v>75.97</v>
      </c>
      <c r="I11" s="19">
        <v>5</v>
      </c>
      <c r="J11" s="18">
        <f t="shared" si="1"/>
        <v>80.97</v>
      </c>
      <c r="K11" s="20">
        <v>5</v>
      </c>
      <c r="L11" s="21">
        <v>37.29</v>
      </c>
      <c r="M11" s="19">
        <v>10</v>
      </c>
      <c r="N11" s="18">
        <f t="shared" si="2"/>
        <v>47.29</v>
      </c>
      <c r="O11" s="20">
        <v>4</v>
      </c>
      <c r="P11" s="22"/>
      <c r="Q11" s="23">
        <f t="shared" si="3"/>
        <v>157.35999999999999</v>
      </c>
      <c r="R11" s="24">
        <v>4</v>
      </c>
    </row>
    <row r="12" spans="1:18" ht="15.75" x14ac:dyDescent="0.25">
      <c r="A12" s="15">
        <v>5</v>
      </c>
      <c r="B12" s="16" t="s">
        <v>38</v>
      </c>
      <c r="C12" s="17" t="s">
        <v>39</v>
      </c>
      <c r="D12" s="17">
        <v>44.72</v>
      </c>
      <c r="E12" s="19">
        <v>10</v>
      </c>
      <c r="F12" s="18">
        <f t="shared" si="0"/>
        <v>54.72</v>
      </c>
      <c r="G12" s="20">
        <v>6</v>
      </c>
      <c r="H12" s="21">
        <v>62.25</v>
      </c>
      <c r="I12" s="19">
        <v>10</v>
      </c>
      <c r="J12" s="18">
        <f t="shared" si="1"/>
        <v>72.25</v>
      </c>
      <c r="K12" s="20">
        <v>4</v>
      </c>
      <c r="L12" s="21">
        <v>22.71</v>
      </c>
      <c r="M12" s="19">
        <v>30</v>
      </c>
      <c r="N12" s="18">
        <f t="shared" si="2"/>
        <v>52.71</v>
      </c>
      <c r="O12" s="20">
        <v>5</v>
      </c>
      <c r="P12" s="22"/>
      <c r="Q12" s="23">
        <f t="shared" si="3"/>
        <v>179.68</v>
      </c>
      <c r="R12" s="24">
        <v>6</v>
      </c>
    </row>
    <row r="13" spans="1:18" ht="18.75" x14ac:dyDescent="0.3">
      <c r="A13" s="15">
        <v>6</v>
      </c>
      <c r="B13" s="16" t="s">
        <v>23</v>
      </c>
      <c r="C13" s="17" t="s">
        <v>24</v>
      </c>
      <c r="D13" s="17">
        <v>25.81</v>
      </c>
      <c r="E13" s="19"/>
      <c r="F13" s="18">
        <f t="shared" si="0"/>
        <v>25.81</v>
      </c>
      <c r="G13" s="20">
        <v>3</v>
      </c>
      <c r="H13" s="21">
        <v>67.62</v>
      </c>
      <c r="I13" s="19"/>
      <c r="J13" s="18">
        <f t="shared" si="1"/>
        <v>67.62</v>
      </c>
      <c r="K13" s="20">
        <v>3</v>
      </c>
      <c r="L13" s="21">
        <v>25.71</v>
      </c>
      <c r="M13" s="19">
        <v>35</v>
      </c>
      <c r="N13" s="18">
        <f t="shared" si="2"/>
        <v>60.71</v>
      </c>
      <c r="O13" s="20">
        <v>6</v>
      </c>
      <c r="P13" s="22"/>
      <c r="Q13" s="23">
        <f t="shared" si="3"/>
        <v>154.14000000000001</v>
      </c>
      <c r="R13" s="49">
        <v>3</v>
      </c>
    </row>
    <row r="14" spans="1:18" x14ac:dyDescent="0.25">
      <c r="A14" s="15"/>
      <c r="B14" s="26"/>
      <c r="C14" s="17"/>
      <c r="D14" s="17"/>
      <c r="E14" s="17"/>
      <c r="F14" s="18"/>
      <c r="G14" s="27"/>
      <c r="H14" s="21"/>
      <c r="I14" s="17"/>
      <c r="J14" s="18"/>
      <c r="K14" s="27"/>
      <c r="L14" s="21"/>
      <c r="M14" s="17"/>
      <c r="N14" s="18"/>
      <c r="O14" s="27"/>
      <c r="P14" s="28"/>
      <c r="Q14" s="23"/>
      <c r="R14" s="29"/>
    </row>
    <row r="15" spans="1:18" ht="18.75" x14ac:dyDescent="0.3">
      <c r="A15" s="15"/>
      <c r="B15" s="60" t="s">
        <v>25</v>
      </c>
      <c r="C15" s="61"/>
      <c r="D15" s="61"/>
      <c r="E15" s="61"/>
      <c r="F15" s="61"/>
      <c r="G15" s="62"/>
      <c r="H15" s="21"/>
      <c r="I15" s="17"/>
      <c r="J15" s="18"/>
      <c r="K15" s="27"/>
      <c r="L15" s="21"/>
      <c r="M15" s="17"/>
      <c r="N15" s="18"/>
      <c r="O15" s="27"/>
      <c r="P15" s="28"/>
      <c r="Q15" s="23"/>
      <c r="R15" s="29"/>
    </row>
    <row r="16" spans="1:18" ht="18.75" x14ac:dyDescent="0.3">
      <c r="A16" s="15">
        <v>1</v>
      </c>
      <c r="B16" s="30" t="s">
        <v>61</v>
      </c>
      <c r="C16" s="17" t="s">
        <v>62</v>
      </c>
      <c r="D16" s="17">
        <v>25.75</v>
      </c>
      <c r="E16" s="19"/>
      <c r="F16" s="18">
        <f t="shared" ref="F16:F49" si="4">SUM(D16+E16)</f>
        <v>25.75</v>
      </c>
      <c r="G16" s="20">
        <v>4</v>
      </c>
      <c r="H16" s="23">
        <v>64.19</v>
      </c>
      <c r="I16" s="19">
        <v>5</v>
      </c>
      <c r="J16" s="18">
        <f t="shared" ref="J16:J49" si="5">SUM(H16+I16)</f>
        <v>69.19</v>
      </c>
      <c r="K16" s="20">
        <v>3</v>
      </c>
      <c r="L16" s="21">
        <v>23.43</v>
      </c>
      <c r="M16" s="19">
        <v>15</v>
      </c>
      <c r="N16" s="18">
        <f t="shared" ref="N16:N49" si="6">SUM(L16+M16)</f>
        <v>38.43</v>
      </c>
      <c r="O16" s="20">
        <v>3</v>
      </c>
      <c r="P16" s="22"/>
      <c r="Q16" s="23">
        <f t="shared" ref="Q16:Q44" si="7">SUM(F16+J16+N16)</f>
        <v>133.37</v>
      </c>
      <c r="R16" s="49">
        <v>3</v>
      </c>
    </row>
    <row r="17" spans="1:18" ht="18.75" x14ac:dyDescent="0.3">
      <c r="A17" s="15">
        <v>2</v>
      </c>
      <c r="B17" s="30" t="s">
        <v>26</v>
      </c>
      <c r="C17" s="17" t="s">
        <v>27</v>
      </c>
      <c r="D17" s="18">
        <v>23.59</v>
      </c>
      <c r="E17" s="19"/>
      <c r="F17" s="18">
        <f t="shared" si="4"/>
        <v>23.59</v>
      </c>
      <c r="G17" s="20">
        <v>3</v>
      </c>
      <c r="H17" s="23">
        <v>44.38</v>
      </c>
      <c r="I17" s="19">
        <v>5</v>
      </c>
      <c r="J17" s="18">
        <f t="shared" si="5"/>
        <v>49.38</v>
      </c>
      <c r="K17" s="20">
        <v>1</v>
      </c>
      <c r="L17" s="23">
        <v>21.34</v>
      </c>
      <c r="M17" s="19">
        <v>5</v>
      </c>
      <c r="N17" s="18">
        <f t="shared" si="6"/>
        <v>26.34</v>
      </c>
      <c r="O17" s="20">
        <v>1</v>
      </c>
      <c r="P17" s="22"/>
      <c r="Q17" s="23">
        <f t="shared" si="7"/>
        <v>99.31</v>
      </c>
      <c r="R17" s="48">
        <v>1</v>
      </c>
    </row>
    <row r="18" spans="1:18" ht="18.75" x14ac:dyDescent="0.3">
      <c r="A18" s="15">
        <v>3</v>
      </c>
      <c r="B18" s="30" t="s">
        <v>21</v>
      </c>
      <c r="C18" s="17" t="s">
        <v>22</v>
      </c>
      <c r="D18" s="17">
        <v>22.12</v>
      </c>
      <c r="E18" s="19"/>
      <c r="F18" s="18">
        <f t="shared" si="4"/>
        <v>22.12</v>
      </c>
      <c r="G18" s="20">
        <v>1</v>
      </c>
      <c r="H18" s="21">
        <v>60.5</v>
      </c>
      <c r="I18" s="19">
        <v>5</v>
      </c>
      <c r="J18" s="18">
        <f t="shared" si="5"/>
        <v>65.5</v>
      </c>
      <c r="K18" s="20">
        <v>2</v>
      </c>
      <c r="L18" s="21">
        <v>28.84</v>
      </c>
      <c r="M18" s="19"/>
      <c r="N18" s="18">
        <f t="shared" si="6"/>
        <v>28.84</v>
      </c>
      <c r="O18" s="20">
        <v>2</v>
      </c>
      <c r="P18" s="22"/>
      <c r="Q18" s="23">
        <f t="shared" si="7"/>
        <v>116.46000000000001</v>
      </c>
      <c r="R18" s="47">
        <v>2</v>
      </c>
    </row>
    <row r="19" spans="1:18" ht="15.75" x14ac:dyDescent="0.25">
      <c r="A19" s="15">
        <v>4</v>
      </c>
      <c r="B19" s="30" t="s">
        <v>30</v>
      </c>
      <c r="C19" s="17" t="s">
        <v>31</v>
      </c>
      <c r="D19" s="18">
        <v>23.37</v>
      </c>
      <c r="E19" s="19"/>
      <c r="F19" s="18">
        <f t="shared" si="4"/>
        <v>23.37</v>
      </c>
      <c r="G19" s="20">
        <v>2</v>
      </c>
      <c r="H19" s="21">
        <v>70.88</v>
      </c>
      <c r="I19" s="19"/>
      <c r="J19" s="18">
        <f t="shared" si="5"/>
        <v>70.88</v>
      </c>
      <c r="K19" s="20">
        <v>4</v>
      </c>
      <c r="L19" s="21">
        <v>42.28</v>
      </c>
      <c r="M19" s="19"/>
      <c r="N19" s="18" t="s">
        <v>63</v>
      </c>
      <c r="O19" s="20">
        <v>4</v>
      </c>
      <c r="P19" s="22"/>
      <c r="Q19" s="23" t="s">
        <v>64</v>
      </c>
      <c r="R19" s="24">
        <v>4</v>
      </c>
    </row>
    <row r="20" spans="1:18" x14ac:dyDescent="0.25">
      <c r="A20" s="15"/>
      <c r="B20" s="26"/>
      <c r="C20" s="17"/>
      <c r="D20" s="17"/>
      <c r="E20" s="17"/>
      <c r="F20" s="18"/>
      <c r="G20" s="27"/>
      <c r="H20" s="21"/>
      <c r="I20" s="17"/>
      <c r="J20" s="18"/>
      <c r="K20" s="27"/>
      <c r="L20" s="21"/>
      <c r="M20" s="17"/>
      <c r="N20" s="18"/>
      <c r="O20" s="27"/>
      <c r="P20" s="28"/>
      <c r="Q20" s="23"/>
      <c r="R20" s="29"/>
    </row>
    <row r="21" spans="1:18" ht="18.75" x14ac:dyDescent="0.3">
      <c r="A21" s="15"/>
      <c r="B21" s="63" t="s">
        <v>32</v>
      </c>
      <c r="C21" s="64"/>
      <c r="D21" s="64"/>
      <c r="E21" s="64"/>
      <c r="F21" s="64"/>
      <c r="G21" s="65"/>
      <c r="H21" s="21"/>
      <c r="I21" s="17"/>
      <c r="J21" s="18"/>
      <c r="K21" s="27"/>
      <c r="L21" s="21"/>
      <c r="M21" s="17"/>
      <c r="N21" s="31"/>
      <c r="O21" s="27"/>
      <c r="P21" s="28"/>
      <c r="Q21" s="23"/>
      <c r="R21" s="29"/>
    </row>
    <row r="22" spans="1:18" ht="15.75" x14ac:dyDescent="0.25">
      <c r="A22" s="15">
        <v>1</v>
      </c>
      <c r="B22" s="32" t="s">
        <v>33</v>
      </c>
      <c r="C22" s="17" t="s">
        <v>65</v>
      </c>
      <c r="D22" s="33">
        <v>57.84</v>
      </c>
      <c r="E22" s="19"/>
      <c r="F22" s="18">
        <f t="shared" si="4"/>
        <v>57.84</v>
      </c>
      <c r="G22" s="20">
        <v>10</v>
      </c>
      <c r="H22" s="23">
        <v>83.93</v>
      </c>
      <c r="I22" s="19">
        <v>5</v>
      </c>
      <c r="J22" s="18">
        <f t="shared" si="5"/>
        <v>88.93</v>
      </c>
      <c r="K22" s="20">
        <v>6</v>
      </c>
      <c r="L22" s="21">
        <v>33.619999999999997</v>
      </c>
      <c r="M22" s="19">
        <v>25</v>
      </c>
      <c r="N22" s="34">
        <f>SUM(L22+M22)</f>
        <v>58.62</v>
      </c>
      <c r="O22" s="35">
        <v>8</v>
      </c>
      <c r="P22" s="36">
        <v>15</v>
      </c>
      <c r="Q22" s="23">
        <f t="shared" ref="Q22:Q32" si="8">SUM(F22+J22+N22+P22)</f>
        <v>220.39000000000001</v>
      </c>
      <c r="R22" s="24">
        <v>9</v>
      </c>
    </row>
    <row r="23" spans="1:18" ht="15.75" x14ac:dyDescent="0.25">
      <c r="A23" s="15">
        <v>2</v>
      </c>
      <c r="B23" s="32" t="s">
        <v>34</v>
      </c>
      <c r="C23" s="17" t="s">
        <v>35</v>
      </c>
      <c r="D23" s="18">
        <v>30.91</v>
      </c>
      <c r="E23" s="19"/>
      <c r="F23" s="18">
        <f t="shared" si="4"/>
        <v>30.91</v>
      </c>
      <c r="G23" s="20">
        <v>4</v>
      </c>
      <c r="H23" s="23">
        <v>91.69</v>
      </c>
      <c r="I23" s="19"/>
      <c r="J23" s="18">
        <f t="shared" si="5"/>
        <v>91.69</v>
      </c>
      <c r="K23" s="20">
        <v>7</v>
      </c>
      <c r="L23" s="21">
        <v>27.62</v>
      </c>
      <c r="M23" s="19"/>
      <c r="N23" s="37">
        <f>SUM(L23+M23)</f>
        <v>27.62</v>
      </c>
      <c r="O23" s="20">
        <v>2</v>
      </c>
      <c r="P23" s="38">
        <v>15</v>
      </c>
      <c r="Q23" s="23">
        <f t="shared" si="8"/>
        <v>165.22</v>
      </c>
      <c r="R23" s="24">
        <v>6</v>
      </c>
    </row>
    <row r="24" spans="1:18" ht="18.75" x14ac:dyDescent="0.3">
      <c r="A24" s="15">
        <v>3</v>
      </c>
      <c r="B24" s="32" t="s">
        <v>28</v>
      </c>
      <c r="C24" s="17" t="s">
        <v>29</v>
      </c>
      <c r="D24" s="17">
        <v>29.59</v>
      </c>
      <c r="E24" s="19"/>
      <c r="F24" s="18">
        <f t="shared" si="4"/>
        <v>29.59</v>
      </c>
      <c r="G24" s="20">
        <v>3</v>
      </c>
      <c r="H24" s="21">
        <v>50.59</v>
      </c>
      <c r="I24" s="19"/>
      <c r="J24" s="18">
        <f t="shared" si="5"/>
        <v>50.59</v>
      </c>
      <c r="K24" s="20">
        <v>1</v>
      </c>
      <c r="L24" s="23">
        <v>22.06</v>
      </c>
      <c r="M24" s="19">
        <v>30</v>
      </c>
      <c r="N24" s="18">
        <f t="shared" si="6"/>
        <v>52.06</v>
      </c>
      <c r="O24" s="20">
        <v>6</v>
      </c>
      <c r="P24" s="38"/>
      <c r="Q24" s="23">
        <f t="shared" si="8"/>
        <v>132.24</v>
      </c>
      <c r="R24" s="48">
        <v>1</v>
      </c>
    </row>
    <row r="25" spans="1:18" ht="15.75" x14ac:dyDescent="0.25">
      <c r="A25" s="15">
        <v>4</v>
      </c>
      <c r="B25" s="32" t="s">
        <v>36</v>
      </c>
      <c r="C25" s="17" t="s">
        <v>37</v>
      </c>
      <c r="D25" s="17">
        <v>32.590000000000003</v>
      </c>
      <c r="E25" s="19">
        <v>25</v>
      </c>
      <c r="F25" s="18">
        <f t="shared" si="4"/>
        <v>57.59</v>
      </c>
      <c r="G25" s="20">
        <v>9</v>
      </c>
      <c r="H25" s="21">
        <v>82.54</v>
      </c>
      <c r="I25" s="19">
        <v>10</v>
      </c>
      <c r="J25" s="18">
        <f t="shared" si="5"/>
        <v>92.54</v>
      </c>
      <c r="K25" s="20">
        <v>9</v>
      </c>
      <c r="L25" s="23">
        <v>53.43</v>
      </c>
      <c r="M25" s="19">
        <v>10</v>
      </c>
      <c r="N25" s="18">
        <f t="shared" si="6"/>
        <v>63.43</v>
      </c>
      <c r="O25" s="20">
        <v>10</v>
      </c>
      <c r="P25" s="38">
        <v>15</v>
      </c>
      <c r="Q25" s="23">
        <f t="shared" si="8"/>
        <v>228.56</v>
      </c>
      <c r="R25" s="24">
        <v>10</v>
      </c>
    </row>
    <row r="26" spans="1:18" ht="15.75" x14ac:dyDescent="0.25">
      <c r="A26" s="15">
        <v>5</v>
      </c>
      <c r="B26" s="32" t="s">
        <v>66</v>
      </c>
      <c r="C26" s="17" t="s">
        <v>67</v>
      </c>
      <c r="D26" s="17">
        <v>54.85</v>
      </c>
      <c r="E26" s="19">
        <v>5</v>
      </c>
      <c r="F26" s="18">
        <f t="shared" si="4"/>
        <v>59.85</v>
      </c>
      <c r="G26" s="20">
        <v>11</v>
      </c>
      <c r="H26" s="23">
        <v>141.5</v>
      </c>
      <c r="I26" s="19">
        <v>5</v>
      </c>
      <c r="J26" s="18">
        <f t="shared" si="5"/>
        <v>146.5</v>
      </c>
      <c r="K26" s="20">
        <v>11</v>
      </c>
      <c r="L26" s="23">
        <v>83.56</v>
      </c>
      <c r="M26" s="19">
        <v>40</v>
      </c>
      <c r="N26" s="18">
        <f>SUM(L26:M26)</f>
        <v>123.56</v>
      </c>
      <c r="O26" s="20">
        <v>11</v>
      </c>
      <c r="P26" s="38"/>
      <c r="Q26" s="23">
        <f t="shared" si="8"/>
        <v>329.90999999999997</v>
      </c>
      <c r="R26" s="24">
        <v>11</v>
      </c>
    </row>
    <row r="27" spans="1:18" ht="18.75" x14ac:dyDescent="0.3">
      <c r="A27" s="15">
        <v>6</v>
      </c>
      <c r="B27" s="32" t="s">
        <v>68</v>
      </c>
      <c r="C27" s="17" t="s">
        <v>69</v>
      </c>
      <c r="D27" s="17">
        <v>25.59</v>
      </c>
      <c r="E27" s="19"/>
      <c r="F27" s="18">
        <f t="shared" si="4"/>
        <v>25.59</v>
      </c>
      <c r="G27" s="20">
        <v>2</v>
      </c>
      <c r="H27" s="23">
        <v>92.5</v>
      </c>
      <c r="I27" s="19"/>
      <c r="J27" s="18">
        <f t="shared" si="5"/>
        <v>92.5</v>
      </c>
      <c r="K27" s="20">
        <v>8</v>
      </c>
      <c r="L27" s="21">
        <v>25.63</v>
      </c>
      <c r="M27" s="19"/>
      <c r="N27" s="18">
        <f>SUM(L27:M27)</f>
        <v>25.63</v>
      </c>
      <c r="O27" s="20">
        <v>1</v>
      </c>
      <c r="P27" s="38"/>
      <c r="Q27" s="23">
        <f t="shared" si="8"/>
        <v>143.72</v>
      </c>
      <c r="R27" s="47">
        <v>2</v>
      </c>
    </row>
    <row r="28" spans="1:18" ht="18.75" x14ac:dyDescent="0.3">
      <c r="A28" s="15">
        <v>7</v>
      </c>
      <c r="B28" s="32" t="s">
        <v>72</v>
      </c>
      <c r="C28" s="17" t="s">
        <v>73</v>
      </c>
      <c r="D28" s="18">
        <v>30.25</v>
      </c>
      <c r="E28" s="19">
        <v>5</v>
      </c>
      <c r="F28" s="18">
        <f t="shared" si="4"/>
        <v>35.25</v>
      </c>
      <c r="G28" s="20">
        <v>7</v>
      </c>
      <c r="H28" s="21">
        <v>73.290000000000006</v>
      </c>
      <c r="I28" s="19"/>
      <c r="J28" s="18">
        <f t="shared" si="5"/>
        <v>73.290000000000006</v>
      </c>
      <c r="K28" s="20">
        <v>3</v>
      </c>
      <c r="L28" s="23">
        <v>30.78</v>
      </c>
      <c r="M28" s="19">
        <v>5</v>
      </c>
      <c r="N28" s="18">
        <f t="shared" si="6"/>
        <v>35.78</v>
      </c>
      <c r="O28" s="20">
        <v>4</v>
      </c>
      <c r="P28" s="38"/>
      <c r="Q28" s="23">
        <f t="shared" si="8"/>
        <v>144.32</v>
      </c>
      <c r="R28" s="49">
        <v>3</v>
      </c>
    </row>
    <row r="29" spans="1:18" ht="15.75" x14ac:dyDescent="0.25">
      <c r="A29" s="15">
        <v>8</v>
      </c>
      <c r="B29" s="32" t="s">
        <v>70</v>
      </c>
      <c r="C29" s="17" t="s">
        <v>71</v>
      </c>
      <c r="D29" s="18">
        <v>33.22</v>
      </c>
      <c r="E29" s="19"/>
      <c r="F29" s="18">
        <f t="shared" si="4"/>
        <v>33.22</v>
      </c>
      <c r="G29" s="20">
        <v>6</v>
      </c>
      <c r="H29" s="21">
        <v>97.59</v>
      </c>
      <c r="I29" s="19"/>
      <c r="J29" s="18">
        <f t="shared" si="5"/>
        <v>97.59</v>
      </c>
      <c r="K29" s="20">
        <v>10</v>
      </c>
      <c r="L29" s="23">
        <v>29.94</v>
      </c>
      <c r="M29" s="19"/>
      <c r="N29" s="18">
        <f t="shared" si="6"/>
        <v>29.94</v>
      </c>
      <c r="O29" s="20">
        <v>3</v>
      </c>
      <c r="P29" s="38"/>
      <c r="Q29" s="23">
        <f t="shared" si="8"/>
        <v>160.75</v>
      </c>
      <c r="R29" s="24">
        <v>4</v>
      </c>
    </row>
    <row r="30" spans="1:18" ht="15.75" x14ac:dyDescent="0.25">
      <c r="A30" s="15">
        <v>9</v>
      </c>
      <c r="B30" s="32" t="s">
        <v>55</v>
      </c>
      <c r="C30" s="17" t="s">
        <v>56</v>
      </c>
      <c r="D30" s="18">
        <v>25.54</v>
      </c>
      <c r="E30" s="19"/>
      <c r="F30" s="18">
        <f t="shared" si="4"/>
        <v>25.54</v>
      </c>
      <c r="G30" s="20">
        <v>1</v>
      </c>
      <c r="H30" s="21">
        <v>80.87</v>
      </c>
      <c r="I30" s="19"/>
      <c r="J30" s="18">
        <f t="shared" si="5"/>
        <v>80.87</v>
      </c>
      <c r="K30" s="20">
        <v>5</v>
      </c>
      <c r="L30" s="23">
        <v>27.41</v>
      </c>
      <c r="M30" s="19">
        <v>30</v>
      </c>
      <c r="N30" s="18">
        <f t="shared" si="6"/>
        <v>57.41</v>
      </c>
      <c r="O30" s="20">
        <v>7</v>
      </c>
      <c r="P30" s="38">
        <v>15</v>
      </c>
      <c r="Q30" s="23">
        <f t="shared" si="8"/>
        <v>178.82</v>
      </c>
      <c r="R30" s="24">
        <v>8</v>
      </c>
    </row>
    <row r="31" spans="1:18" ht="15.75" x14ac:dyDescent="0.25">
      <c r="A31" s="15">
        <v>10</v>
      </c>
      <c r="B31" s="32" t="s">
        <v>74</v>
      </c>
      <c r="C31" s="17" t="s">
        <v>75</v>
      </c>
      <c r="D31" s="18">
        <v>32.5</v>
      </c>
      <c r="E31" s="19"/>
      <c r="F31" s="18">
        <f t="shared" si="4"/>
        <v>32.5</v>
      </c>
      <c r="G31" s="20">
        <v>5</v>
      </c>
      <c r="H31" s="21">
        <v>62.82</v>
      </c>
      <c r="I31" s="19">
        <v>10</v>
      </c>
      <c r="J31" s="18">
        <f t="shared" si="5"/>
        <v>72.819999999999993</v>
      </c>
      <c r="K31" s="20">
        <v>2</v>
      </c>
      <c r="L31" s="23">
        <v>33.93</v>
      </c>
      <c r="M31" s="19">
        <v>25</v>
      </c>
      <c r="N31" s="18">
        <f t="shared" si="6"/>
        <v>58.93</v>
      </c>
      <c r="O31" s="20">
        <v>9</v>
      </c>
      <c r="P31" s="38"/>
      <c r="Q31" s="23">
        <f t="shared" si="8"/>
        <v>164.25</v>
      </c>
      <c r="R31" s="24">
        <v>5</v>
      </c>
    </row>
    <row r="32" spans="1:18" ht="15.75" x14ac:dyDescent="0.25">
      <c r="A32" s="15">
        <v>11</v>
      </c>
      <c r="B32" s="32" t="s">
        <v>76</v>
      </c>
      <c r="C32" s="17" t="s">
        <v>77</v>
      </c>
      <c r="D32" s="17">
        <v>35.22</v>
      </c>
      <c r="E32" s="19">
        <v>5</v>
      </c>
      <c r="F32" s="18">
        <f t="shared" si="4"/>
        <v>40.22</v>
      </c>
      <c r="G32" s="20">
        <v>8</v>
      </c>
      <c r="H32" s="23">
        <v>74.47</v>
      </c>
      <c r="I32" s="19"/>
      <c r="J32" s="18">
        <f t="shared" si="5"/>
        <v>74.47</v>
      </c>
      <c r="K32" s="20">
        <v>4</v>
      </c>
      <c r="L32" s="21">
        <v>35.65</v>
      </c>
      <c r="M32" s="19">
        <v>15</v>
      </c>
      <c r="N32" s="18">
        <f t="shared" si="6"/>
        <v>50.65</v>
      </c>
      <c r="O32" s="20">
        <v>5</v>
      </c>
      <c r="P32" s="38"/>
      <c r="Q32" s="23">
        <f t="shared" si="8"/>
        <v>165.34</v>
      </c>
      <c r="R32" s="24">
        <v>7</v>
      </c>
    </row>
    <row r="33" spans="1:18" x14ac:dyDescent="0.25">
      <c r="A33" s="15"/>
      <c r="B33" s="39"/>
      <c r="C33" s="39"/>
      <c r="D33" s="39"/>
      <c r="E33" s="39"/>
      <c r="F33" s="40"/>
      <c r="G33" s="41"/>
      <c r="H33" s="21"/>
      <c r="I33" s="17"/>
      <c r="J33" s="18"/>
      <c r="K33" s="27"/>
      <c r="L33" s="21"/>
      <c r="M33" s="17"/>
      <c r="N33" s="18"/>
      <c r="O33" s="27"/>
      <c r="P33" s="38"/>
      <c r="Q33" s="23"/>
      <c r="R33" s="29"/>
    </row>
    <row r="34" spans="1:18" ht="18.75" x14ac:dyDescent="0.3">
      <c r="A34" s="15"/>
      <c r="B34" s="50" t="s">
        <v>41</v>
      </c>
      <c r="C34" s="51"/>
      <c r="D34" s="51"/>
      <c r="E34" s="51"/>
      <c r="F34" s="51"/>
      <c r="G34" s="52"/>
      <c r="H34" s="21"/>
      <c r="I34" s="17"/>
      <c r="J34" s="18"/>
      <c r="K34" s="27"/>
      <c r="L34" s="21"/>
      <c r="M34" s="17"/>
      <c r="N34" s="18"/>
      <c r="O34" s="27"/>
      <c r="P34" s="38"/>
      <c r="Q34" s="23"/>
      <c r="R34" s="29"/>
    </row>
    <row r="35" spans="1:18" ht="15.75" x14ac:dyDescent="0.25">
      <c r="A35" s="15">
        <v>1</v>
      </c>
      <c r="B35" s="42" t="s">
        <v>42</v>
      </c>
      <c r="C35" s="17" t="s">
        <v>43</v>
      </c>
      <c r="D35" s="17">
        <v>52.53</v>
      </c>
      <c r="E35" s="19"/>
      <c r="F35" s="18">
        <f t="shared" si="4"/>
        <v>52.53</v>
      </c>
      <c r="G35" s="20">
        <v>3</v>
      </c>
      <c r="H35" s="23">
        <v>79.069999999999993</v>
      </c>
      <c r="I35" s="19"/>
      <c r="J35" s="18">
        <f t="shared" si="5"/>
        <v>79.069999999999993</v>
      </c>
      <c r="K35" s="20">
        <v>4</v>
      </c>
      <c r="L35" s="23">
        <v>46</v>
      </c>
      <c r="M35" s="19">
        <v>30</v>
      </c>
      <c r="N35" s="18">
        <f t="shared" si="6"/>
        <v>76</v>
      </c>
      <c r="O35" s="20">
        <v>6</v>
      </c>
      <c r="P35" s="38"/>
      <c r="Q35" s="23">
        <f t="shared" si="7"/>
        <v>207.6</v>
      </c>
      <c r="R35" s="24">
        <v>5</v>
      </c>
    </row>
    <row r="36" spans="1:18" ht="18.75" x14ac:dyDescent="0.3">
      <c r="A36" s="15">
        <v>2</v>
      </c>
      <c r="B36" s="42" t="s">
        <v>44</v>
      </c>
      <c r="C36" s="17" t="s">
        <v>45</v>
      </c>
      <c r="D36" s="18">
        <v>27.41</v>
      </c>
      <c r="E36" s="19"/>
      <c r="F36" s="18">
        <f t="shared" si="4"/>
        <v>27.41</v>
      </c>
      <c r="G36" s="20">
        <v>1</v>
      </c>
      <c r="H36" s="23">
        <v>59.81</v>
      </c>
      <c r="I36" s="19"/>
      <c r="J36" s="18">
        <f>SUM(H36+I36)</f>
        <v>59.81</v>
      </c>
      <c r="K36" s="20">
        <v>1</v>
      </c>
      <c r="L36" s="21">
        <v>19.91</v>
      </c>
      <c r="M36" s="19"/>
      <c r="N36" s="18">
        <f t="shared" si="6"/>
        <v>19.91</v>
      </c>
      <c r="O36" s="20">
        <v>1</v>
      </c>
      <c r="P36" s="38"/>
      <c r="Q36" s="23">
        <f>SUM(F36+J36+N36)</f>
        <v>107.13</v>
      </c>
      <c r="R36" s="48">
        <v>1</v>
      </c>
    </row>
    <row r="37" spans="1:18" ht="15.75" x14ac:dyDescent="0.25">
      <c r="A37" s="15">
        <v>3</v>
      </c>
      <c r="B37" s="42" t="s">
        <v>46</v>
      </c>
      <c r="C37" s="17" t="s">
        <v>47</v>
      </c>
      <c r="D37" s="18">
        <v>54.97</v>
      </c>
      <c r="E37" s="19">
        <v>10</v>
      </c>
      <c r="F37" s="18">
        <f t="shared" si="4"/>
        <v>64.97</v>
      </c>
      <c r="G37" s="20">
        <v>5</v>
      </c>
      <c r="H37" s="23">
        <v>101.22</v>
      </c>
      <c r="I37" s="19">
        <v>5</v>
      </c>
      <c r="J37" s="18">
        <f>SUM(H37+I37)</f>
        <v>106.22</v>
      </c>
      <c r="K37" s="20">
        <v>6</v>
      </c>
      <c r="L37" s="21">
        <v>25.81</v>
      </c>
      <c r="M37" s="19"/>
      <c r="N37" s="18">
        <f t="shared" si="6"/>
        <v>25.81</v>
      </c>
      <c r="O37" s="20">
        <v>2</v>
      </c>
      <c r="P37" s="38"/>
      <c r="Q37" s="23">
        <f>SUM(F37+J37+N37)</f>
        <v>197</v>
      </c>
      <c r="R37" s="24">
        <v>4</v>
      </c>
    </row>
    <row r="38" spans="1:18" ht="18.75" x14ac:dyDescent="0.3">
      <c r="A38" s="15">
        <v>4</v>
      </c>
      <c r="B38" s="42" t="s">
        <v>78</v>
      </c>
      <c r="C38" s="17" t="s">
        <v>79</v>
      </c>
      <c r="D38" s="18">
        <v>29.91</v>
      </c>
      <c r="E38" s="19">
        <v>30</v>
      </c>
      <c r="F38" s="18">
        <f t="shared" si="4"/>
        <v>59.91</v>
      </c>
      <c r="G38" s="20">
        <v>4</v>
      </c>
      <c r="H38" s="23">
        <v>74.47</v>
      </c>
      <c r="I38" s="19"/>
      <c r="J38" s="18">
        <f>SUM(H38+I38)</f>
        <v>74.47</v>
      </c>
      <c r="K38" s="20">
        <v>2</v>
      </c>
      <c r="L38" s="21">
        <v>37.68</v>
      </c>
      <c r="M38" s="19"/>
      <c r="N38" s="18">
        <f t="shared" si="6"/>
        <v>37.68</v>
      </c>
      <c r="O38" s="20">
        <v>4</v>
      </c>
      <c r="P38" s="38"/>
      <c r="Q38" s="23">
        <f>SUM(F38+J38+N38)</f>
        <v>172.06</v>
      </c>
      <c r="R38" s="49">
        <v>3</v>
      </c>
    </row>
    <row r="39" spans="1:18" s="1" customFormat="1" ht="18.75" x14ac:dyDescent="0.3">
      <c r="A39" s="15">
        <v>5</v>
      </c>
      <c r="B39" s="42" t="s">
        <v>42</v>
      </c>
      <c r="C39" s="17" t="s">
        <v>80</v>
      </c>
      <c r="D39" s="18">
        <v>33.090000000000003</v>
      </c>
      <c r="E39" s="19"/>
      <c r="F39" s="18">
        <f t="shared" si="4"/>
        <v>33.090000000000003</v>
      </c>
      <c r="G39" s="20">
        <v>2</v>
      </c>
      <c r="H39" s="23">
        <v>89.25</v>
      </c>
      <c r="I39" s="19"/>
      <c r="J39" s="18">
        <f>SUM(H39+I39)</f>
        <v>89.25</v>
      </c>
      <c r="K39" s="20">
        <v>5</v>
      </c>
      <c r="L39" s="21">
        <v>26.41</v>
      </c>
      <c r="M39" s="19"/>
      <c r="N39" s="18">
        <f t="shared" si="6"/>
        <v>26.41</v>
      </c>
      <c r="O39" s="20">
        <v>3</v>
      </c>
      <c r="P39" s="38"/>
      <c r="Q39" s="23">
        <f>SUM(F39+J39+N39)</f>
        <v>148.75</v>
      </c>
      <c r="R39" s="47">
        <v>2</v>
      </c>
    </row>
    <row r="40" spans="1:18" ht="15.75" x14ac:dyDescent="0.25">
      <c r="A40" s="15">
        <v>6</v>
      </c>
      <c r="B40" s="42" t="s">
        <v>48</v>
      </c>
      <c r="C40" s="17" t="s">
        <v>37</v>
      </c>
      <c r="D40" s="18">
        <v>120.31</v>
      </c>
      <c r="E40" s="19"/>
      <c r="F40" s="18">
        <f t="shared" si="4"/>
        <v>120.31</v>
      </c>
      <c r="G40" s="20">
        <v>6</v>
      </c>
      <c r="H40" s="23">
        <v>76.849999999999994</v>
      </c>
      <c r="I40" s="19"/>
      <c r="J40" s="18">
        <f>SUM(H40+I40)</f>
        <v>76.849999999999994</v>
      </c>
      <c r="K40" s="20">
        <v>3</v>
      </c>
      <c r="L40" s="21">
        <v>29.28</v>
      </c>
      <c r="M40" s="19">
        <v>30</v>
      </c>
      <c r="N40" s="18">
        <f t="shared" si="6"/>
        <v>59.28</v>
      </c>
      <c r="O40" s="20">
        <v>5</v>
      </c>
      <c r="P40" s="38"/>
      <c r="Q40" s="23">
        <f>SUM(F40+J40+N40)</f>
        <v>256.44</v>
      </c>
      <c r="R40" s="24">
        <v>6</v>
      </c>
    </row>
    <row r="41" spans="1:18" x14ac:dyDescent="0.25">
      <c r="A41" s="15"/>
      <c r="B41" s="39"/>
      <c r="C41" s="17"/>
      <c r="D41" s="17"/>
      <c r="E41" s="17"/>
      <c r="F41" s="18"/>
      <c r="G41" s="27"/>
      <c r="H41" s="21"/>
      <c r="I41" s="17"/>
      <c r="J41" s="18"/>
      <c r="K41" s="27"/>
      <c r="L41" s="21"/>
      <c r="M41" s="17"/>
      <c r="N41" s="18"/>
      <c r="O41" s="27"/>
      <c r="P41" s="38"/>
      <c r="Q41" s="23"/>
      <c r="R41" s="29"/>
    </row>
    <row r="42" spans="1:18" ht="18.75" x14ac:dyDescent="0.3">
      <c r="A42" s="15"/>
      <c r="B42" s="50" t="s">
        <v>49</v>
      </c>
      <c r="C42" s="51"/>
      <c r="D42" s="51"/>
      <c r="E42" s="51"/>
      <c r="F42" s="51"/>
      <c r="G42" s="52"/>
      <c r="H42" s="21"/>
      <c r="I42" s="17"/>
      <c r="J42" s="18"/>
      <c r="K42" s="27"/>
      <c r="L42" s="21"/>
      <c r="M42" s="17"/>
      <c r="N42" s="18"/>
      <c r="O42" s="27"/>
      <c r="P42" s="38"/>
      <c r="Q42" s="23"/>
      <c r="R42" s="29"/>
    </row>
    <row r="43" spans="1:18" ht="18.75" x14ac:dyDescent="0.3">
      <c r="A43" s="15">
        <v>1</v>
      </c>
      <c r="B43" s="43" t="s">
        <v>50</v>
      </c>
      <c r="C43" s="17" t="s">
        <v>20</v>
      </c>
      <c r="D43" s="18">
        <v>23.72</v>
      </c>
      <c r="E43" s="19"/>
      <c r="F43" s="18">
        <f t="shared" si="4"/>
        <v>23.72</v>
      </c>
      <c r="G43" s="20">
        <v>1</v>
      </c>
      <c r="H43" s="23">
        <v>55.75</v>
      </c>
      <c r="I43" s="19"/>
      <c r="J43" s="18">
        <f t="shared" si="5"/>
        <v>55.75</v>
      </c>
      <c r="K43" s="20">
        <v>1</v>
      </c>
      <c r="L43" s="21">
        <v>17.66</v>
      </c>
      <c r="M43" s="19">
        <v>5</v>
      </c>
      <c r="N43" s="18">
        <f t="shared" si="6"/>
        <v>22.66</v>
      </c>
      <c r="O43" s="20">
        <v>1</v>
      </c>
      <c r="P43" s="38"/>
      <c r="Q43" s="23">
        <f t="shared" si="7"/>
        <v>102.13</v>
      </c>
      <c r="R43" s="48">
        <v>1</v>
      </c>
    </row>
    <row r="44" spans="1:18" ht="15.75" x14ac:dyDescent="0.25">
      <c r="A44" s="15">
        <v>2</v>
      </c>
      <c r="B44" s="43" t="s">
        <v>51</v>
      </c>
      <c r="C44" s="17" t="s">
        <v>52</v>
      </c>
      <c r="D44" s="18">
        <v>35.94</v>
      </c>
      <c r="E44" s="19">
        <v>5</v>
      </c>
      <c r="F44" s="18">
        <f t="shared" si="4"/>
        <v>40.94</v>
      </c>
      <c r="G44" s="20">
        <v>4</v>
      </c>
      <c r="H44" s="23">
        <v>62.19</v>
      </c>
      <c r="I44" s="19"/>
      <c r="J44" s="18">
        <f t="shared" si="5"/>
        <v>62.19</v>
      </c>
      <c r="K44" s="20">
        <v>3</v>
      </c>
      <c r="L44" s="21">
        <v>37.869999999999997</v>
      </c>
      <c r="M44" s="19"/>
      <c r="N44" s="18">
        <f t="shared" si="6"/>
        <v>37.869999999999997</v>
      </c>
      <c r="O44" s="20">
        <v>4</v>
      </c>
      <c r="P44" s="38"/>
      <c r="Q44" s="23">
        <f t="shared" si="7"/>
        <v>141</v>
      </c>
      <c r="R44" s="24">
        <v>4</v>
      </c>
    </row>
    <row r="45" spans="1:18" ht="18.75" x14ac:dyDescent="0.3">
      <c r="A45" s="15">
        <v>3</v>
      </c>
      <c r="B45" s="43" t="s">
        <v>53</v>
      </c>
      <c r="C45" s="17" t="s">
        <v>54</v>
      </c>
      <c r="D45" s="18">
        <v>35.630000000000003</v>
      </c>
      <c r="E45" s="19"/>
      <c r="F45" s="18">
        <f t="shared" si="4"/>
        <v>35.630000000000003</v>
      </c>
      <c r="G45" s="20">
        <v>3</v>
      </c>
      <c r="H45" s="23">
        <v>60.75</v>
      </c>
      <c r="I45" s="19"/>
      <c r="J45" s="18">
        <f t="shared" si="5"/>
        <v>60.75</v>
      </c>
      <c r="K45" s="20">
        <v>2</v>
      </c>
      <c r="L45" s="21">
        <v>26.63</v>
      </c>
      <c r="M45" s="19">
        <v>5</v>
      </c>
      <c r="N45" s="18">
        <f t="shared" si="6"/>
        <v>31.63</v>
      </c>
      <c r="O45" s="20">
        <v>3</v>
      </c>
      <c r="P45" s="38"/>
      <c r="Q45" s="23">
        <f>SUM(F45+J45+N45)</f>
        <v>128.01</v>
      </c>
      <c r="R45" s="47">
        <v>2</v>
      </c>
    </row>
    <row r="46" spans="1:18" ht="15.75" x14ac:dyDescent="0.25">
      <c r="A46" s="15">
        <v>4</v>
      </c>
      <c r="B46" s="43" t="s">
        <v>81</v>
      </c>
      <c r="C46" s="17" t="s">
        <v>75</v>
      </c>
      <c r="D46" s="18">
        <v>76.680000000000007</v>
      </c>
      <c r="E46" s="19"/>
      <c r="F46" s="18">
        <f t="shared" si="4"/>
        <v>76.680000000000007</v>
      </c>
      <c r="G46" s="20">
        <v>7</v>
      </c>
      <c r="H46" s="23">
        <v>90.07</v>
      </c>
      <c r="I46" s="19">
        <v>5</v>
      </c>
      <c r="J46" s="18">
        <f t="shared" si="5"/>
        <v>95.07</v>
      </c>
      <c r="K46" s="20">
        <v>6</v>
      </c>
      <c r="L46" s="23">
        <v>20.38</v>
      </c>
      <c r="M46" s="19">
        <v>5</v>
      </c>
      <c r="N46" s="18">
        <f t="shared" si="6"/>
        <v>25.38</v>
      </c>
      <c r="O46" s="20">
        <v>2</v>
      </c>
      <c r="P46" s="38"/>
      <c r="Q46" s="23">
        <f t="shared" ref="Q46:Q49" si="9">SUM(F46+J46+N46)</f>
        <v>197.13</v>
      </c>
      <c r="R46" s="24">
        <v>5</v>
      </c>
    </row>
    <row r="47" spans="1:18" ht="15.75" x14ac:dyDescent="0.25">
      <c r="A47" s="15">
        <v>5</v>
      </c>
      <c r="B47" s="43" t="s">
        <v>82</v>
      </c>
      <c r="C47" s="17" t="s">
        <v>83</v>
      </c>
      <c r="D47" s="18">
        <v>42.09</v>
      </c>
      <c r="E47" s="19"/>
      <c r="F47" s="18">
        <f t="shared" si="4"/>
        <v>42.09</v>
      </c>
      <c r="G47" s="20">
        <v>6</v>
      </c>
      <c r="H47" s="23">
        <v>93.75</v>
      </c>
      <c r="I47" s="19"/>
      <c r="J47" s="18">
        <f t="shared" si="5"/>
        <v>93.75</v>
      </c>
      <c r="K47" s="20">
        <v>5</v>
      </c>
      <c r="L47" s="23">
        <v>56.69</v>
      </c>
      <c r="M47" s="19">
        <v>30</v>
      </c>
      <c r="N47" s="18">
        <f t="shared" si="6"/>
        <v>86.69</v>
      </c>
      <c r="O47" s="20">
        <v>7</v>
      </c>
      <c r="P47" s="38"/>
      <c r="Q47" s="23">
        <f t="shared" si="9"/>
        <v>222.53</v>
      </c>
      <c r="R47" s="24">
        <v>6</v>
      </c>
    </row>
    <row r="48" spans="1:18" ht="18.75" x14ac:dyDescent="0.3">
      <c r="A48" s="15">
        <v>6</v>
      </c>
      <c r="B48" s="44" t="s">
        <v>57</v>
      </c>
      <c r="C48" s="17" t="s">
        <v>65</v>
      </c>
      <c r="D48" s="18">
        <v>25.22</v>
      </c>
      <c r="E48" s="19"/>
      <c r="F48" s="18">
        <f t="shared" si="4"/>
        <v>25.22</v>
      </c>
      <c r="G48" s="20">
        <v>2</v>
      </c>
      <c r="H48" s="23">
        <v>73.06</v>
      </c>
      <c r="I48" s="19"/>
      <c r="J48" s="18">
        <f t="shared" si="5"/>
        <v>73.06</v>
      </c>
      <c r="K48" s="20">
        <v>4</v>
      </c>
      <c r="L48" s="21">
        <v>34.31</v>
      </c>
      <c r="M48" s="19">
        <v>5</v>
      </c>
      <c r="N48" s="18">
        <f t="shared" si="6"/>
        <v>39.31</v>
      </c>
      <c r="O48" s="20">
        <v>5</v>
      </c>
      <c r="P48" s="38"/>
      <c r="Q48" s="23">
        <f t="shared" si="9"/>
        <v>137.59</v>
      </c>
      <c r="R48" s="49">
        <v>3</v>
      </c>
    </row>
    <row r="49" spans="1:18" ht="15.75" x14ac:dyDescent="0.25">
      <c r="A49" s="15">
        <v>7</v>
      </c>
      <c r="B49" s="45" t="s">
        <v>84</v>
      </c>
      <c r="C49" s="17" t="s">
        <v>37</v>
      </c>
      <c r="D49" s="18">
        <v>41.72</v>
      </c>
      <c r="E49" s="19"/>
      <c r="F49" s="18">
        <f t="shared" si="4"/>
        <v>41.72</v>
      </c>
      <c r="G49" s="20">
        <v>5</v>
      </c>
      <c r="H49" s="23">
        <v>120.47</v>
      </c>
      <c r="I49" s="19">
        <v>20</v>
      </c>
      <c r="J49" s="18">
        <f t="shared" si="5"/>
        <v>140.47</v>
      </c>
      <c r="K49" s="20">
        <v>7</v>
      </c>
      <c r="L49" s="21">
        <v>45.31</v>
      </c>
      <c r="M49" s="19">
        <v>35</v>
      </c>
      <c r="N49" s="18">
        <f t="shared" si="6"/>
        <v>80.31</v>
      </c>
      <c r="O49" s="20">
        <v>6</v>
      </c>
      <c r="P49" s="38"/>
      <c r="Q49" s="23">
        <f t="shared" si="9"/>
        <v>262.5</v>
      </c>
      <c r="R49" s="24">
        <v>7</v>
      </c>
    </row>
    <row r="50" spans="1:18" x14ac:dyDescent="0.25">
      <c r="A50" s="15"/>
      <c r="B50" s="17"/>
      <c r="C50" s="17"/>
      <c r="D50" s="17"/>
      <c r="E50" s="19"/>
      <c r="F50" s="18"/>
      <c r="G50" s="27"/>
      <c r="H50" s="21"/>
      <c r="I50" s="19"/>
      <c r="J50" s="18"/>
      <c r="K50" s="27"/>
      <c r="L50" s="21"/>
      <c r="M50" s="19"/>
      <c r="N50" s="18"/>
      <c r="O50" s="27"/>
      <c r="P50" s="38"/>
      <c r="Q50" s="23"/>
      <c r="R50" s="46"/>
    </row>
  </sheetData>
  <mergeCells count="17">
    <mergeCell ref="B1:K1"/>
    <mergeCell ref="A3:G3"/>
    <mergeCell ref="L3:R3"/>
    <mergeCell ref="A5:A6"/>
    <mergeCell ref="B5:B6"/>
    <mergeCell ref="C5:C6"/>
    <mergeCell ref="D5:F5"/>
    <mergeCell ref="G5:G6"/>
    <mergeCell ref="H5:J5"/>
    <mergeCell ref="K5:K6"/>
    <mergeCell ref="B42:G42"/>
    <mergeCell ref="L5:N5"/>
    <mergeCell ref="O5:O6"/>
    <mergeCell ref="B7:G7"/>
    <mergeCell ref="B15:G15"/>
    <mergeCell ref="B21:G21"/>
    <mergeCell ref="B34:G3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workbookViewId="0">
      <selection activeCell="I39" sqref="I39:J40"/>
    </sheetView>
  </sheetViews>
  <sheetFormatPr defaultRowHeight="15" x14ac:dyDescent="0.25"/>
  <cols>
    <col min="1" max="1" width="13.85546875" customWidth="1"/>
    <col min="2" max="2" width="18.42578125" customWidth="1"/>
    <col min="4" max="4" width="8.140625" customWidth="1"/>
    <col min="5" max="5" width="7.85546875" customWidth="1"/>
    <col min="6" max="6" width="8.42578125" customWidth="1"/>
    <col min="10" max="10" width="6.85546875" customWidth="1"/>
  </cols>
  <sheetData>
    <row r="1" spans="1:10" ht="15.75" x14ac:dyDescent="0.25">
      <c r="A1" s="1"/>
      <c r="B1" s="73" t="s">
        <v>0</v>
      </c>
      <c r="C1" s="73"/>
      <c r="D1" s="73"/>
      <c r="E1" s="73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67" t="s">
        <v>96</v>
      </c>
      <c r="B3" s="67"/>
      <c r="C3" s="67"/>
      <c r="D3" s="67"/>
      <c r="E3" s="1"/>
      <c r="F3" s="67"/>
      <c r="G3" s="67"/>
      <c r="H3" s="67"/>
      <c r="I3" s="67"/>
      <c r="J3" s="67"/>
    </row>
    <row r="4" spans="1:10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 thickTop="1" x14ac:dyDescent="0.25">
      <c r="A5" s="74" t="s">
        <v>85</v>
      </c>
      <c r="B5" s="71" t="s">
        <v>2</v>
      </c>
      <c r="C5" s="71" t="s">
        <v>3</v>
      </c>
      <c r="D5" s="5" t="s">
        <v>86</v>
      </c>
      <c r="E5" s="5" t="s">
        <v>87</v>
      </c>
      <c r="F5" s="5" t="s">
        <v>88</v>
      </c>
      <c r="G5" s="55" t="s">
        <v>89</v>
      </c>
      <c r="H5" s="75"/>
      <c r="I5" s="76"/>
      <c r="J5" s="8"/>
    </row>
    <row r="6" spans="1:10" ht="34.5" x14ac:dyDescent="0.25">
      <c r="A6" s="77"/>
      <c r="B6" s="72"/>
      <c r="C6" s="72"/>
      <c r="D6" s="9" t="s">
        <v>8</v>
      </c>
      <c r="E6" s="9" t="s">
        <v>8</v>
      </c>
      <c r="F6" s="9" t="s">
        <v>8</v>
      </c>
      <c r="G6" s="56"/>
      <c r="H6" s="78" t="s">
        <v>90</v>
      </c>
      <c r="I6" s="79" t="s">
        <v>91</v>
      </c>
      <c r="J6" s="9" t="s">
        <v>13</v>
      </c>
    </row>
    <row r="7" spans="1:10" ht="18.75" x14ac:dyDescent="0.25">
      <c r="A7" s="80"/>
      <c r="B7" s="81" t="s">
        <v>92</v>
      </c>
      <c r="C7" s="82"/>
      <c r="D7" s="82"/>
      <c r="E7" s="82"/>
      <c r="F7" s="83"/>
      <c r="G7" s="13"/>
      <c r="H7" s="84"/>
      <c r="I7" s="85"/>
      <c r="J7" s="86"/>
    </row>
    <row r="8" spans="1:10" x14ac:dyDescent="0.25">
      <c r="A8" s="87" t="s">
        <v>97</v>
      </c>
      <c r="B8" s="39" t="s">
        <v>21</v>
      </c>
      <c r="C8" s="39" t="s">
        <v>22</v>
      </c>
      <c r="D8" s="40">
        <v>22.12</v>
      </c>
      <c r="E8" s="40">
        <v>65.5</v>
      </c>
      <c r="F8" s="40">
        <v>28.84</v>
      </c>
      <c r="G8" s="92">
        <f>SUM(D8+E8+F8)</f>
        <v>116.46000000000001</v>
      </c>
      <c r="H8" s="93">
        <v>116.46</v>
      </c>
      <c r="I8" s="94" t="s">
        <v>98</v>
      </c>
      <c r="J8" s="95">
        <v>4</v>
      </c>
    </row>
    <row r="9" spans="1:10" x14ac:dyDescent="0.25">
      <c r="A9" s="88"/>
      <c r="B9" s="39" t="s">
        <v>30</v>
      </c>
      <c r="C9" s="39" t="s">
        <v>31</v>
      </c>
      <c r="D9" s="40">
        <v>23.37</v>
      </c>
      <c r="E9" s="40">
        <v>70.88</v>
      </c>
      <c r="F9" s="113">
        <v>37.75</v>
      </c>
      <c r="G9" s="92">
        <v>42.28</v>
      </c>
      <c r="H9" s="93" t="s">
        <v>64</v>
      </c>
      <c r="I9" s="97"/>
      <c r="J9" s="98"/>
    </row>
    <row r="10" spans="1:10" x14ac:dyDescent="0.25">
      <c r="A10" s="15"/>
      <c r="B10" s="39"/>
      <c r="C10" s="17"/>
      <c r="D10" s="18"/>
      <c r="E10" s="18"/>
      <c r="F10" s="18"/>
      <c r="G10" s="89"/>
      <c r="H10" s="23"/>
      <c r="I10" s="23"/>
      <c r="J10" s="90"/>
    </row>
    <row r="11" spans="1:10" x14ac:dyDescent="0.25">
      <c r="A11" s="91" t="s">
        <v>99</v>
      </c>
      <c r="B11" s="117" t="s">
        <v>15</v>
      </c>
      <c r="C11" s="117" t="s">
        <v>16</v>
      </c>
      <c r="D11" s="118">
        <v>21.46</v>
      </c>
      <c r="E11" s="118">
        <v>45.52</v>
      </c>
      <c r="F11" s="118">
        <v>32</v>
      </c>
      <c r="G11" s="119">
        <f t="shared" ref="G11:G16" si="0">SUM(D11+E11+F11)</f>
        <v>98.98</v>
      </c>
      <c r="H11" s="120">
        <v>98.98</v>
      </c>
      <c r="I11" s="121">
        <f>SUM(H11+H12)</f>
        <v>253.12</v>
      </c>
      <c r="J11" s="122">
        <v>2</v>
      </c>
    </row>
    <row r="12" spans="1:10" x14ac:dyDescent="0.25">
      <c r="A12" s="96"/>
      <c r="B12" s="117" t="s">
        <v>23</v>
      </c>
      <c r="C12" s="117" t="s">
        <v>24</v>
      </c>
      <c r="D12" s="118">
        <v>25.81</v>
      </c>
      <c r="E12" s="118">
        <v>67.62</v>
      </c>
      <c r="F12" s="118">
        <v>60.71</v>
      </c>
      <c r="G12" s="119">
        <f t="shared" si="0"/>
        <v>154.14000000000001</v>
      </c>
      <c r="H12" s="120">
        <v>154.13999999999999</v>
      </c>
      <c r="I12" s="123"/>
      <c r="J12" s="124"/>
    </row>
    <row r="13" spans="1:10" x14ac:dyDescent="0.25">
      <c r="A13" s="15"/>
      <c r="B13" s="39"/>
      <c r="C13" s="17"/>
      <c r="D13" s="18"/>
      <c r="E13" s="18"/>
      <c r="F13" s="18"/>
      <c r="G13" s="89"/>
      <c r="H13" s="23"/>
      <c r="I13" s="23"/>
      <c r="J13" s="99"/>
    </row>
    <row r="14" spans="1:10" x14ac:dyDescent="0.25">
      <c r="A14" s="91" t="s">
        <v>93</v>
      </c>
      <c r="B14" s="43" t="s">
        <v>19</v>
      </c>
      <c r="C14" s="43" t="s">
        <v>20</v>
      </c>
      <c r="D14" s="125">
        <v>19.579999999999998</v>
      </c>
      <c r="E14" s="125">
        <v>39.369999999999997</v>
      </c>
      <c r="F14" s="125">
        <v>24.22</v>
      </c>
      <c r="G14" s="126">
        <f t="shared" si="0"/>
        <v>83.169999999999987</v>
      </c>
      <c r="H14" s="127">
        <v>83.17</v>
      </c>
      <c r="I14" s="128">
        <f>H14+H16</f>
        <v>182.48000000000002</v>
      </c>
      <c r="J14" s="129">
        <v>1</v>
      </c>
    </row>
    <row r="15" spans="1:10" s="1" customFormat="1" x14ac:dyDescent="0.25">
      <c r="A15" s="96"/>
      <c r="B15" s="39" t="s">
        <v>61</v>
      </c>
      <c r="C15" s="39" t="s">
        <v>62</v>
      </c>
      <c r="D15" s="40">
        <v>25.75</v>
      </c>
      <c r="E15" s="40">
        <v>69.19</v>
      </c>
      <c r="F15" s="40">
        <v>38.43</v>
      </c>
      <c r="G15" s="92">
        <f t="shared" si="0"/>
        <v>133.37</v>
      </c>
      <c r="H15" s="93"/>
      <c r="I15" s="130"/>
      <c r="J15" s="131"/>
    </row>
    <row r="16" spans="1:10" x14ac:dyDescent="0.25">
      <c r="A16" s="96"/>
      <c r="B16" s="43" t="s">
        <v>26</v>
      </c>
      <c r="C16" s="43" t="s">
        <v>27</v>
      </c>
      <c r="D16" s="125">
        <v>23.59</v>
      </c>
      <c r="E16" s="125">
        <v>49.38</v>
      </c>
      <c r="F16" s="125">
        <v>26.34</v>
      </c>
      <c r="G16" s="126">
        <f t="shared" si="0"/>
        <v>99.31</v>
      </c>
      <c r="H16" s="127">
        <v>99.31</v>
      </c>
      <c r="I16" s="130"/>
      <c r="J16" s="131"/>
    </row>
    <row r="17" spans="1:10" ht="21" x14ac:dyDescent="0.25">
      <c r="A17" s="15"/>
      <c r="B17" s="39"/>
      <c r="C17" s="17"/>
      <c r="D17" s="18"/>
      <c r="E17" s="18"/>
      <c r="F17" s="18"/>
      <c r="G17" s="89"/>
      <c r="H17" s="23"/>
      <c r="I17" s="100"/>
      <c r="J17" s="101"/>
    </row>
    <row r="18" spans="1:10" x14ac:dyDescent="0.25">
      <c r="A18" s="109" t="s">
        <v>100</v>
      </c>
      <c r="B18" s="132" t="s">
        <v>40</v>
      </c>
      <c r="C18" s="132" t="s">
        <v>60</v>
      </c>
      <c r="D18" s="133">
        <v>29.1</v>
      </c>
      <c r="E18" s="133">
        <v>80.97</v>
      </c>
      <c r="F18" s="133">
        <v>47.29</v>
      </c>
      <c r="G18" s="134">
        <f>SUM(D18:F18)</f>
        <v>157.35999999999999</v>
      </c>
      <c r="H18" s="135">
        <v>157.36000000000001</v>
      </c>
      <c r="I18" s="136">
        <f>H18+H20</f>
        <v>318.64</v>
      </c>
      <c r="J18" s="137">
        <v>3</v>
      </c>
    </row>
    <row r="19" spans="1:10" x14ac:dyDescent="0.25">
      <c r="A19" s="110"/>
      <c r="B19" s="39" t="s">
        <v>38</v>
      </c>
      <c r="C19" s="39" t="s">
        <v>39</v>
      </c>
      <c r="D19" s="40">
        <v>54.72</v>
      </c>
      <c r="E19" s="40">
        <v>72.25</v>
      </c>
      <c r="F19" s="40">
        <v>52.71</v>
      </c>
      <c r="G19" s="92">
        <f>SUM(D19:F19)</f>
        <v>179.68</v>
      </c>
      <c r="H19" s="93"/>
      <c r="I19" s="138"/>
      <c r="J19" s="139"/>
    </row>
    <row r="20" spans="1:10" x14ac:dyDescent="0.25">
      <c r="A20" s="111"/>
      <c r="B20" s="132" t="s">
        <v>17</v>
      </c>
      <c r="C20" s="132" t="s">
        <v>18</v>
      </c>
      <c r="D20" s="133">
        <v>29.81</v>
      </c>
      <c r="E20" s="133">
        <v>84.78</v>
      </c>
      <c r="F20" s="133">
        <v>46.69</v>
      </c>
      <c r="G20" s="134">
        <f>SUM(D20:F20)</f>
        <v>161.28</v>
      </c>
      <c r="H20" s="135">
        <v>161.28</v>
      </c>
      <c r="I20" s="140"/>
      <c r="J20" s="141"/>
    </row>
    <row r="21" spans="1:10" x14ac:dyDescent="0.25">
      <c r="A21" s="15"/>
      <c r="B21" s="39"/>
      <c r="C21" s="17"/>
      <c r="D21" s="18"/>
      <c r="E21" s="18"/>
      <c r="F21" s="18"/>
      <c r="G21" s="103"/>
      <c r="H21" s="23"/>
      <c r="I21" s="23"/>
      <c r="J21" s="90"/>
    </row>
    <row r="22" spans="1:10" ht="18.75" x14ac:dyDescent="0.3">
      <c r="A22" s="50" t="s">
        <v>94</v>
      </c>
      <c r="B22" s="51"/>
      <c r="C22" s="51"/>
      <c r="D22" s="51"/>
      <c r="E22" s="51"/>
      <c r="F22" s="51"/>
      <c r="G22" s="51"/>
      <c r="H22" s="51"/>
      <c r="I22" s="51"/>
      <c r="J22" s="104"/>
    </row>
    <row r="23" spans="1:10" x14ac:dyDescent="0.25">
      <c r="A23" s="15"/>
      <c r="B23" s="39"/>
      <c r="C23" s="17"/>
      <c r="D23" s="18"/>
      <c r="E23" s="18"/>
      <c r="F23" s="18"/>
      <c r="G23" s="103"/>
      <c r="H23" s="23"/>
      <c r="I23" s="23"/>
      <c r="J23" s="90"/>
    </row>
    <row r="24" spans="1:10" x14ac:dyDescent="0.25">
      <c r="A24" s="105" t="s">
        <v>101</v>
      </c>
      <c r="B24" s="39" t="s">
        <v>55</v>
      </c>
      <c r="C24" s="39" t="s">
        <v>56</v>
      </c>
      <c r="D24" s="40">
        <v>25.54</v>
      </c>
      <c r="E24" s="40">
        <v>80.87</v>
      </c>
      <c r="F24" s="40">
        <v>57.41</v>
      </c>
      <c r="G24" s="92">
        <v>178.82</v>
      </c>
      <c r="H24" s="127"/>
      <c r="I24" s="128">
        <f>SUM(G25+G26)</f>
        <v>239.37</v>
      </c>
      <c r="J24" s="171">
        <v>1</v>
      </c>
    </row>
    <row r="25" spans="1:10" x14ac:dyDescent="0.25">
      <c r="A25" s="106"/>
      <c r="B25" s="43" t="s">
        <v>102</v>
      </c>
      <c r="C25" s="43" t="s">
        <v>29</v>
      </c>
      <c r="D25" s="125">
        <v>29.59</v>
      </c>
      <c r="E25" s="125">
        <v>50.59</v>
      </c>
      <c r="F25" s="125">
        <v>52.06</v>
      </c>
      <c r="G25" s="126">
        <f>SUM(D25:F25)</f>
        <v>132.24</v>
      </c>
      <c r="H25" s="127">
        <v>132.24</v>
      </c>
      <c r="I25" s="130"/>
      <c r="J25" s="172"/>
    </row>
    <row r="26" spans="1:10" x14ac:dyDescent="0.25">
      <c r="A26" s="106"/>
      <c r="B26" s="43" t="s">
        <v>95</v>
      </c>
      <c r="C26" s="43" t="s">
        <v>45</v>
      </c>
      <c r="D26" s="125">
        <v>27.41</v>
      </c>
      <c r="E26" s="125">
        <v>59.81</v>
      </c>
      <c r="F26" s="125">
        <v>19.91</v>
      </c>
      <c r="G26" s="126">
        <f>SUM(D26:F26)</f>
        <v>107.13</v>
      </c>
      <c r="H26" s="127">
        <v>107.13</v>
      </c>
      <c r="I26" s="130"/>
      <c r="J26" s="172"/>
    </row>
    <row r="27" spans="1:10" x14ac:dyDescent="0.25">
      <c r="A27" s="15"/>
      <c r="B27" s="39"/>
      <c r="C27" s="39"/>
      <c r="D27" s="40"/>
      <c r="E27" s="40"/>
      <c r="F27" s="40"/>
      <c r="G27" s="107"/>
      <c r="H27" s="93"/>
      <c r="I27" s="23"/>
      <c r="J27" s="90"/>
    </row>
    <row r="28" spans="1:10" x14ac:dyDescent="0.25">
      <c r="A28" s="105" t="s">
        <v>105</v>
      </c>
      <c r="B28" s="39" t="s">
        <v>42</v>
      </c>
      <c r="C28" s="39" t="s">
        <v>43</v>
      </c>
      <c r="D28" s="40">
        <v>52.53</v>
      </c>
      <c r="E28" s="40">
        <v>79.069999999999993</v>
      </c>
      <c r="F28" s="40">
        <v>76</v>
      </c>
      <c r="G28" s="92">
        <f>SUM(D28+E28+F28)</f>
        <v>207.6</v>
      </c>
      <c r="H28" s="93">
        <v>207.6</v>
      </c>
      <c r="I28" s="94">
        <f>SUM(G28+G29)</f>
        <v>356.35</v>
      </c>
      <c r="J28" s="114">
        <v>5</v>
      </c>
    </row>
    <row r="29" spans="1:10" x14ac:dyDescent="0.25">
      <c r="A29" s="106"/>
      <c r="B29" s="39" t="s">
        <v>42</v>
      </c>
      <c r="C29" s="39" t="s">
        <v>80</v>
      </c>
      <c r="D29" s="40">
        <v>33.090000000000003</v>
      </c>
      <c r="E29" s="40">
        <v>89.25</v>
      </c>
      <c r="F29" s="40">
        <v>26.41</v>
      </c>
      <c r="G29" s="92">
        <f>SUM(D29+E29+F29)</f>
        <v>148.75</v>
      </c>
      <c r="H29" s="93">
        <v>148.75</v>
      </c>
      <c r="I29" s="97"/>
      <c r="J29" s="115"/>
    </row>
    <row r="30" spans="1:10" x14ac:dyDescent="0.25">
      <c r="A30" s="69"/>
      <c r="B30" s="39" t="s">
        <v>48</v>
      </c>
      <c r="C30" s="39" t="s">
        <v>37</v>
      </c>
      <c r="D30" s="40">
        <v>120.31</v>
      </c>
      <c r="E30" s="108">
        <v>76.849999999999994</v>
      </c>
      <c r="F30" s="40">
        <v>59.28</v>
      </c>
      <c r="G30" s="92">
        <f>SUM(D30+E30+F30)</f>
        <v>256.44</v>
      </c>
      <c r="H30" s="93"/>
      <c r="I30" s="102"/>
      <c r="J30" s="116"/>
    </row>
    <row r="31" spans="1:10" x14ac:dyDescent="0.25">
      <c r="A31" s="15"/>
      <c r="B31" s="39"/>
      <c r="C31" s="39"/>
      <c r="D31" s="40"/>
      <c r="E31" s="40"/>
      <c r="F31" s="40"/>
      <c r="G31" s="107"/>
      <c r="H31" s="93"/>
      <c r="I31" s="93"/>
      <c r="J31" s="90"/>
    </row>
    <row r="32" spans="1:10" x14ac:dyDescent="0.25">
      <c r="A32" s="109" t="s">
        <v>104</v>
      </c>
      <c r="B32" s="39" t="s">
        <v>106</v>
      </c>
      <c r="C32" s="39" t="s">
        <v>83</v>
      </c>
      <c r="D32" s="40">
        <v>42.09</v>
      </c>
      <c r="E32" s="40">
        <v>93.75</v>
      </c>
      <c r="F32" s="40">
        <v>86.69</v>
      </c>
      <c r="G32" s="92">
        <f t="shared" ref="G32:G37" si="1">SUM(D32+E32+F32)</f>
        <v>222.53</v>
      </c>
      <c r="H32" s="120"/>
      <c r="I32" s="123">
        <f>SUM(G33+G34)</f>
        <v>267.47000000000003</v>
      </c>
      <c r="J32" s="170">
        <v>2</v>
      </c>
    </row>
    <row r="33" spans="1:10" x14ac:dyDescent="0.25">
      <c r="A33" s="110"/>
      <c r="B33" s="117" t="s">
        <v>50</v>
      </c>
      <c r="C33" s="117" t="s">
        <v>20</v>
      </c>
      <c r="D33" s="118">
        <v>23.72</v>
      </c>
      <c r="E33" s="118">
        <v>55.75</v>
      </c>
      <c r="F33" s="118">
        <v>22.66</v>
      </c>
      <c r="G33" s="119">
        <f t="shared" si="1"/>
        <v>102.13</v>
      </c>
      <c r="H33" s="120">
        <f>D33+E33+F33</f>
        <v>102.13</v>
      </c>
      <c r="I33" s="123"/>
      <c r="J33" s="170"/>
    </row>
    <row r="34" spans="1:10" x14ac:dyDescent="0.25">
      <c r="A34" s="111"/>
      <c r="B34" s="117" t="s">
        <v>76</v>
      </c>
      <c r="C34" s="117" t="s">
        <v>77</v>
      </c>
      <c r="D34" s="118">
        <v>40.22</v>
      </c>
      <c r="E34" s="118">
        <v>74.47</v>
      </c>
      <c r="F34" s="118">
        <v>50.65</v>
      </c>
      <c r="G34" s="119">
        <f t="shared" si="1"/>
        <v>165.34</v>
      </c>
      <c r="H34" s="120">
        <f>D34+E34+F34</f>
        <v>165.34</v>
      </c>
      <c r="I34" s="169"/>
      <c r="J34" s="173"/>
    </row>
    <row r="35" spans="1:10" x14ac:dyDescent="0.25">
      <c r="A35" s="15"/>
      <c r="B35" s="39"/>
      <c r="C35" s="39"/>
      <c r="D35" s="40"/>
      <c r="E35" s="40"/>
      <c r="F35" s="40"/>
      <c r="G35" s="92"/>
      <c r="H35" s="93"/>
      <c r="I35" s="93"/>
      <c r="J35" s="90"/>
    </row>
    <row r="36" spans="1:10" x14ac:dyDescent="0.25">
      <c r="A36" s="105" t="s">
        <v>107</v>
      </c>
      <c r="B36" s="39" t="s">
        <v>33</v>
      </c>
      <c r="C36" s="39" t="s">
        <v>65</v>
      </c>
      <c r="D36" s="40">
        <v>57.84</v>
      </c>
      <c r="E36" s="40">
        <v>88.93</v>
      </c>
      <c r="F36" s="40">
        <v>58.62</v>
      </c>
      <c r="G36" s="92">
        <v>220.39</v>
      </c>
      <c r="H36" s="93">
        <v>220.39</v>
      </c>
      <c r="I36" s="94">
        <f>SUM(H36:H37)</f>
        <v>357.98</v>
      </c>
      <c r="J36" s="142">
        <v>6</v>
      </c>
    </row>
    <row r="37" spans="1:10" x14ac:dyDescent="0.25">
      <c r="A37" s="69"/>
      <c r="B37" s="112" t="s">
        <v>57</v>
      </c>
      <c r="C37" s="39" t="s">
        <v>65</v>
      </c>
      <c r="D37" s="40">
        <v>25.22</v>
      </c>
      <c r="E37" s="40">
        <v>73.06</v>
      </c>
      <c r="F37" s="40">
        <v>39.31</v>
      </c>
      <c r="G37" s="92">
        <f t="shared" si="1"/>
        <v>137.59</v>
      </c>
      <c r="H37" s="93">
        <v>137.59</v>
      </c>
      <c r="I37" s="97"/>
      <c r="J37" s="143"/>
    </row>
    <row r="38" spans="1:10" ht="21" x14ac:dyDescent="0.25">
      <c r="A38" s="3"/>
      <c r="B38" s="39"/>
      <c r="C38" s="39"/>
      <c r="D38" s="40"/>
      <c r="E38" s="40"/>
      <c r="F38" s="40"/>
      <c r="G38" s="92"/>
      <c r="H38" s="93"/>
      <c r="I38" s="144"/>
      <c r="J38" s="101"/>
    </row>
    <row r="39" spans="1:10" x14ac:dyDescent="0.25">
      <c r="A39" s="105" t="s">
        <v>108</v>
      </c>
      <c r="B39" s="132" t="s">
        <v>53</v>
      </c>
      <c r="C39" s="132" t="s">
        <v>54</v>
      </c>
      <c r="D39" s="133">
        <v>35.630000000000003</v>
      </c>
      <c r="E39" s="133">
        <v>60.75</v>
      </c>
      <c r="F39" s="133">
        <v>31.63</v>
      </c>
      <c r="G39" s="134">
        <f>SUM(D39:F39)</f>
        <v>128.01</v>
      </c>
      <c r="H39" s="135">
        <v>128.01</v>
      </c>
      <c r="I39" s="136">
        <f>SUM(H39+H40)</f>
        <v>272.33</v>
      </c>
      <c r="J39" s="137">
        <v>3</v>
      </c>
    </row>
    <row r="40" spans="1:10" x14ac:dyDescent="0.25">
      <c r="A40" s="69"/>
      <c r="B40" s="132" t="s">
        <v>72</v>
      </c>
      <c r="C40" s="132" t="s">
        <v>73</v>
      </c>
      <c r="D40" s="133">
        <v>35.25</v>
      </c>
      <c r="E40" s="133">
        <v>73.290000000000006</v>
      </c>
      <c r="F40" s="133">
        <v>35.78</v>
      </c>
      <c r="G40" s="134">
        <f>SUM(D40:F40)</f>
        <v>144.32</v>
      </c>
      <c r="H40" s="135">
        <v>144.32</v>
      </c>
      <c r="I40" s="140"/>
      <c r="J40" s="141"/>
    </row>
    <row r="41" spans="1:10" ht="21" x14ac:dyDescent="0.25">
      <c r="A41" s="3"/>
      <c r="B41" s="39"/>
      <c r="C41" s="39"/>
      <c r="D41" s="40"/>
      <c r="E41" s="40"/>
      <c r="F41" s="40"/>
      <c r="G41" s="92"/>
      <c r="H41" s="93"/>
      <c r="I41" s="144"/>
      <c r="J41" s="101"/>
    </row>
    <row r="42" spans="1:10" x14ac:dyDescent="0.25">
      <c r="A42" s="105" t="s">
        <v>103</v>
      </c>
      <c r="B42" s="39" t="s">
        <v>74</v>
      </c>
      <c r="C42" s="39" t="s">
        <v>75</v>
      </c>
      <c r="D42" s="40">
        <v>32.5</v>
      </c>
      <c r="E42" s="40">
        <v>72.819999999999993</v>
      </c>
      <c r="F42" s="40">
        <v>58.93</v>
      </c>
      <c r="G42" s="92">
        <f>SUM(D42:F42)</f>
        <v>164.25</v>
      </c>
      <c r="H42" s="93">
        <v>164.25</v>
      </c>
      <c r="I42" s="94">
        <f>SUM(H42+H43)</f>
        <v>361.38</v>
      </c>
      <c r="J42" s="145">
        <v>7</v>
      </c>
    </row>
    <row r="43" spans="1:10" x14ac:dyDescent="0.25">
      <c r="A43" s="69"/>
      <c r="B43" s="39" t="s">
        <v>81</v>
      </c>
      <c r="C43" s="39" t="s">
        <v>75</v>
      </c>
      <c r="D43" s="40">
        <v>76.680000000000007</v>
      </c>
      <c r="E43" s="40">
        <v>95.07</v>
      </c>
      <c r="F43" s="40">
        <v>25.38</v>
      </c>
      <c r="G43" s="92">
        <f>SUM(D43:F43)</f>
        <v>197.13</v>
      </c>
      <c r="H43" s="93">
        <v>197.13</v>
      </c>
      <c r="I43" s="102"/>
      <c r="J43" s="146"/>
    </row>
    <row r="44" spans="1:10" ht="21" x14ac:dyDescent="0.25">
      <c r="A44" s="3"/>
      <c r="B44" s="39"/>
      <c r="C44" s="39"/>
      <c r="D44" s="40"/>
      <c r="E44" s="40"/>
      <c r="F44" s="40"/>
      <c r="G44" s="92"/>
      <c r="H44" s="93"/>
      <c r="I44" s="144"/>
      <c r="J44" s="101"/>
    </row>
    <row r="45" spans="1:10" x14ac:dyDescent="0.25">
      <c r="A45" s="105" t="s">
        <v>109</v>
      </c>
      <c r="B45" s="39" t="s">
        <v>34</v>
      </c>
      <c r="C45" s="39" t="s">
        <v>35</v>
      </c>
      <c r="D45" s="40">
        <v>30.91</v>
      </c>
      <c r="E45" s="40">
        <v>91.69</v>
      </c>
      <c r="F45" s="40">
        <v>27.62</v>
      </c>
      <c r="G45" s="92">
        <f>SUM(D45:F45)</f>
        <v>150.22</v>
      </c>
      <c r="H45" s="93">
        <v>165.22</v>
      </c>
      <c r="I45" s="94">
        <f>SUM(H45+H46)</f>
        <v>362.22</v>
      </c>
      <c r="J45" s="95">
        <v>8</v>
      </c>
    </row>
    <row r="46" spans="1:10" x14ac:dyDescent="0.25">
      <c r="A46" s="69"/>
      <c r="B46" s="39" t="s">
        <v>46</v>
      </c>
      <c r="C46" s="39" t="s">
        <v>47</v>
      </c>
      <c r="D46" s="40">
        <v>64.97</v>
      </c>
      <c r="E46" s="40">
        <v>106.22</v>
      </c>
      <c r="F46" s="40">
        <v>25.81</v>
      </c>
      <c r="G46" s="92">
        <f>SUM(D46:F46)</f>
        <v>197</v>
      </c>
      <c r="H46" s="93">
        <v>197</v>
      </c>
      <c r="I46" s="102"/>
      <c r="J46" s="147"/>
    </row>
    <row r="47" spans="1:10" x14ac:dyDescent="0.25">
      <c r="A47" s="15"/>
      <c r="B47" s="39"/>
      <c r="C47" s="39"/>
      <c r="D47" s="40"/>
      <c r="E47" s="40"/>
      <c r="F47" s="40"/>
      <c r="G47" s="107"/>
      <c r="H47" s="93"/>
      <c r="I47" s="93"/>
      <c r="J47" s="90"/>
    </row>
    <row r="48" spans="1:10" x14ac:dyDescent="0.25">
      <c r="A48" s="105" t="s">
        <v>110</v>
      </c>
      <c r="B48" s="39" t="s">
        <v>78</v>
      </c>
      <c r="C48" s="39" t="s">
        <v>79</v>
      </c>
      <c r="D48" s="40">
        <v>59.91</v>
      </c>
      <c r="E48" s="40">
        <v>74.47</v>
      </c>
      <c r="F48" s="40">
        <v>37.68</v>
      </c>
      <c r="G48" s="92">
        <f>SUM(D48:F48)</f>
        <v>172.06</v>
      </c>
      <c r="H48" s="93">
        <v>172.06</v>
      </c>
      <c r="I48" s="94">
        <f>SUM(H48:H49)</f>
        <v>315.77999999999997</v>
      </c>
      <c r="J48" s="148">
        <v>4</v>
      </c>
    </row>
    <row r="49" spans="1:13" x14ac:dyDescent="0.25">
      <c r="A49" s="69"/>
      <c r="B49" s="39" t="s">
        <v>68</v>
      </c>
      <c r="C49" s="39" t="s">
        <v>69</v>
      </c>
      <c r="D49" s="40">
        <v>25.59</v>
      </c>
      <c r="E49" s="40">
        <v>92.5</v>
      </c>
      <c r="F49" s="93">
        <v>25.63</v>
      </c>
      <c r="G49" s="92">
        <f>SUM(D49:F49)</f>
        <v>143.72</v>
      </c>
      <c r="H49" s="93">
        <v>143.72</v>
      </c>
      <c r="I49" s="150"/>
      <c r="J49" s="151"/>
      <c r="K49" s="149"/>
    </row>
    <row r="50" spans="1:13" x14ac:dyDescent="0.25">
      <c r="A50" s="21"/>
      <c r="B50" s="39"/>
      <c r="C50" s="39"/>
      <c r="D50" s="152"/>
      <c r="E50" s="153"/>
      <c r="F50" s="154"/>
      <c r="G50" s="155"/>
      <c r="H50" s="156"/>
      <c r="I50" s="39"/>
      <c r="J50" s="157"/>
      <c r="K50" s="149"/>
    </row>
    <row r="51" spans="1:13" x14ac:dyDescent="0.25">
      <c r="A51" s="105" t="s">
        <v>111</v>
      </c>
      <c r="B51" s="39" t="s">
        <v>36</v>
      </c>
      <c r="C51" s="39" t="s">
        <v>37</v>
      </c>
      <c r="D51" s="40">
        <v>57.59</v>
      </c>
      <c r="E51" s="40">
        <v>92.54</v>
      </c>
      <c r="F51" s="40">
        <v>63.43</v>
      </c>
      <c r="G51" s="158">
        <f>SUM(D51+E51+F51)</f>
        <v>213.56</v>
      </c>
      <c r="H51" s="93">
        <v>228.56</v>
      </c>
      <c r="I51" s="94">
        <f>SUM(H51:H52)</f>
        <v>558.47</v>
      </c>
      <c r="J51" s="160">
        <v>9</v>
      </c>
      <c r="K51" s="149"/>
    </row>
    <row r="52" spans="1:13" ht="15.75" thickBot="1" x14ac:dyDescent="0.3">
      <c r="A52" s="159"/>
      <c r="B52" s="163" t="s">
        <v>66</v>
      </c>
      <c r="C52" s="163" t="s">
        <v>67</v>
      </c>
      <c r="D52" s="164">
        <v>59.85</v>
      </c>
      <c r="E52" s="164">
        <v>146.5</v>
      </c>
      <c r="F52" s="164">
        <v>123.56</v>
      </c>
      <c r="G52" s="165">
        <f>SUM(D52+E52+F52)</f>
        <v>329.90999999999997</v>
      </c>
      <c r="H52" s="166">
        <v>329.91</v>
      </c>
      <c r="I52" s="161"/>
      <c r="J52" s="162"/>
      <c r="M52" s="167"/>
    </row>
    <row r="53" spans="1:13" ht="15.75" thickTop="1" x14ac:dyDescent="0.25">
      <c r="M53" s="167"/>
    </row>
  </sheetData>
  <mergeCells count="48">
    <mergeCell ref="A51:A52"/>
    <mergeCell ref="I51:I52"/>
    <mergeCell ref="J51:J52"/>
    <mergeCell ref="A45:A46"/>
    <mergeCell ref="I45:I46"/>
    <mergeCell ref="J45:J46"/>
    <mergeCell ref="A48:A49"/>
    <mergeCell ref="I48:I49"/>
    <mergeCell ref="J48:J49"/>
    <mergeCell ref="A39:A40"/>
    <mergeCell ref="I39:I40"/>
    <mergeCell ref="J39:J40"/>
    <mergeCell ref="A42:A43"/>
    <mergeCell ref="I42:I43"/>
    <mergeCell ref="J42:J43"/>
    <mergeCell ref="A32:A34"/>
    <mergeCell ref="I32:I34"/>
    <mergeCell ref="J32:J34"/>
    <mergeCell ref="A36:A37"/>
    <mergeCell ref="I36:I37"/>
    <mergeCell ref="J36:J37"/>
    <mergeCell ref="A22:J22"/>
    <mergeCell ref="A24:A26"/>
    <mergeCell ref="I24:I26"/>
    <mergeCell ref="J24:J26"/>
    <mergeCell ref="A28:A30"/>
    <mergeCell ref="I28:I30"/>
    <mergeCell ref="J28:J30"/>
    <mergeCell ref="A14:A16"/>
    <mergeCell ref="I14:I16"/>
    <mergeCell ref="J14:J16"/>
    <mergeCell ref="A18:A20"/>
    <mergeCell ref="I18:I20"/>
    <mergeCell ref="J18:J20"/>
    <mergeCell ref="B7:F7"/>
    <mergeCell ref="A8:A9"/>
    <mergeCell ref="I8:I9"/>
    <mergeCell ref="J8:J9"/>
    <mergeCell ref="A11:A12"/>
    <mergeCell ref="I11:I12"/>
    <mergeCell ref="J11:J12"/>
    <mergeCell ref="B1:E1"/>
    <mergeCell ref="A3:D3"/>
    <mergeCell ref="F3:J3"/>
    <mergeCell ref="A5:A6"/>
    <mergeCell ref="B5:B6"/>
    <mergeCell ref="C5:C6"/>
    <mergeCell ref="G5:G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J28" sqref="J28:J30"/>
    </sheetView>
  </sheetViews>
  <sheetFormatPr defaultRowHeight="15" x14ac:dyDescent="0.25"/>
  <sheetData>
    <row r="1" spans="1:11" ht="18.75" x14ac:dyDescent="0.3">
      <c r="A1" s="174" t="s">
        <v>112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67"/>
    </row>
    <row r="3" spans="1:11" ht="15.75" thickBot="1" x14ac:dyDescent="0.3">
      <c r="A3" s="175" t="s">
        <v>113</v>
      </c>
      <c r="B3" s="176" t="s">
        <v>114</v>
      </c>
      <c r="C3" s="176"/>
      <c r="D3" s="176"/>
      <c r="E3" s="177" t="s">
        <v>86</v>
      </c>
      <c r="F3" s="177" t="s">
        <v>87</v>
      </c>
      <c r="G3" s="177" t="s">
        <v>88</v>
      </c>
      <c r="H3" s="175" t="s">
        <v>8</v>
      </c>
      <c r="I3" s="175" t="s">
        <v>10</v>
      </c>
      <c r="J3" s="175" t="s">
        <v>5</v>
      </c>
      <c r="K3" s="178"/>
    </row>
    <row r="4" spans="1:11" ht="15.75" thickBot="1" x14ac:dyDescent="0.3">
      <c r="A4" s="179">
        <v>1</v>
      </c>
      <c r="B4" s="180" t="s">
        <v>115</v>
      </c>
      <c r="C4" s="180"/>
      <c r="D4" s="180"/>
      <c r="E4" s="179"/>
      <c r="F4" s="181"/>
      <c r="G4" s="182"/>
      <c r="H4" s="183">
        <v>142.13</v>
      </c>
      <c r="I4" s="183">
        <v>147.13</v>
      </c>
      <c r="J4" s="184">
        <v>7</v>
      </c>
      <c r="K4" s="178"/>
    </row>
    <row r="5" spans="1:11" ht="15.75" thickBot="1" x14ac:dyDescent="0.3">
      <c r="A5" s="179">
        <v>2</v>
      </c>
      <c r="B5" s="180" t="s">
        <v>116</v>
      </c>
      <c r="C5" s="180"/>
      <c r="D5" s="180"/>
      <c r="E5" s="181"/>
      <c r="F5" s="181"/>
      <c r="G5" s="181"/>
      <c r="H5" s="185"/>
      <c r="I5" s="185"/>
      <c r="J5" s="186"/>
      <c r="K5" s="178"/>
    </row>
    <row r="6" spans="1:11" ht="15.75" thickBot="1" x14ac:dyDescent="0.3">
      <c r="A6" s="179">
        <v>3</v>
      </c>
      <c r="B6" s="180" t="s">
        <v>117</v>
      </c>
      <c r="C6" s="180"/>
      <c r="D6" s="180"/>
      <c r="E6" s="181"/>
      <c r="F6" s="181"/>
      <c r="G6" s="179">
        <v>5</v>
      </c>
      <c r="H6" s="187"/>
      <c r="I6" s="187"/>
      <c r="J6" s="188"/>
      <c r="K6" s="178"/>
    </row>
    <row r="7" spans="1:11" ht="15.75" thickBot="1" x14ac:dyDescent="0.3">
      <c r="A7" s="189"/>
      <c r="B7" s="190"/>
      <c r="C7" s="190"/>
      <c r="D7" s="190"/>
      <c r="E7" s="190"/>
      <c r="F7" s="190"/>
      <c r="G7" s="190"/>
      <c r="H7" s="190"/>
      <c r="I7" s="190"/>
      <c r="J7" s="191"/>
      <c r="K7" s="178"/>
    </row>
    <row r="8" spans="1:11" ht="15.75" thickBot="1" x14ac:dyDescent="0.3">
      <c r="A8" s="192">
        <v>1</v>
      </c>
      <c r="B8" s="193" t="s">
        <v>145</v>
      </c>
      <c r="C8" s="193"/>
      <c r="D8" s="193"/>
      <c r="E8" s="192"/>
      <c r="F8" s="194"/>
      <c r="G8" s="195"/>
      <c r="H8" s="196">
        <v>108.37</v>
      </c>
      <c r="I8" s="196">
        <v>113.37</v>
      </c>
      <c r="J8" s="197">
        <v>1</v>
      </c>
      <c r="K8" s="178"/>
    </row>
    <row r="9" spans="1:11" ht="15.75" thickBot="1" x14ac:dyDescent="0.3">
      <c r="A9" s="192">
        <v>2</v>
      </c>
      <c r="B9" s="193" t="s">
        <v>133</v>
      </c>
      <c r="C9" s="193"/>
      <c r="D9" s="193"/>
      <c r="E9" s="194"/>
      <c r="F9" s="192"/>
      <c r="G9" s="192"/>
      <c r="H9" s="198"/>
      <c r="I9" s="198"/>
      <c r="J9" s="199"/>
      <c r="K9" s="178"/>
    </row>
    <row r="10" spans="1:11" ht="15.75" thickBot="1" x14ac:dyDescent="0.3">
      <c r="A10" s="192">
        <v>3</v>
      </c>
      <c r="B10" s="193" t="s">
        <v>118</v>
      </c>
      <c r="C10" s="193"/>
      <c r="D10" s="193"/>
      <c r="E10" s="194"/>
      <c r="F10" s="194"/>
      <c r="G10" s="195">
        <v>5</v>
      </c>
      <c r="H10" s="200"/>
      <c r="I10" s="200"/>
      <c r="J10" s="201"/>
      <c r="K10" s="178"/>
    </row>
    <row r="11" spans="1:11" ht="15.75" thickBot="1" x14ac:dyDescent="0.3">
      <c r="A11" s="189"/>
      <c r="B11" s="190"/>
      <c r="C11" s="190"/>
      <c r="D11" s="190"/>
      <c r="E11" s="190"/>
      <c r="F11" s="190"/>
      <c r="G11" s="190"/>
      <c r="H11" s="190"/>
      <c r="I11" s="190"/>
      <c r="J11" s="191"/>
      <c r="K11" s="178"/>
    </row>
    <row r="12" spans="1:11" ht="15.75" thickBot="1" x14ac:dyDescent="0.3">
      <c r="A12" s="202">
        <v>1</v>
      </c>
      <c r="B12" s="203" t="s">
        <v>119</v>
      </c>
      <c r="C12" s="203"/>
      <c r="D12" s="203"/>
      <c r="E12" s="202"/>
      <c r="F12" s="204"/>
      <c r="G12" s="202"/>
      <c r="H12" s="205">
        <v>115.84</v>
      </c>
      <c r="I12" s="205">
        <v>120.84</v>
      </c>
      <c r="J12" s="206">
        <v>3</v>
      </c>
      <c r="K12" s="178"/>
    </row>
    <row r="13" spans="1:11" ht="15.75" thickBot="1" x14ac:dyDescent="0.3">
      <c r="A13" s="202">
        <v>2</v>
      </c>
      <c r="B13" s="203" t="s">
        <v>120</v>
      </c>
      <c r="C13" s="203"/>
      <c r="D13" s="203"/>
      <c r="E13" s="202"/>
      <c r="F13" s="204"/>
      <c r="G13" s="204"/>
      <c r="H13" s="207"/>
      <c r="I13" s="207"/>
      <c r="J13" s="208"/>
      <c r="K13" s="178"/>
    </row>
    <row r="14" spans="1:11" ht="15.75" thickBot="1" x14ac:dyDescent="0.3">
      <c r="A14" s="202">
        <v>3</v>
      </c>
      <c r="B14" s="203" t="s">
        <v>121</v>
      </c>
      <c r="C14" s="203"/>
      <c r="D14" s="203"/>
      <c r="E14" s="209"/>
      <c r="F14" s="204"/>
      <c r="G14" s="209">
        <v>5</v>
      </c>
      <c r="H14" s="210"/>
      <c r="I14" s="210"/>
      <c r="J14" s="211"/>
      <c r="K14" s="178"/>
    </row>
    <row r="15" spans="1:11" ht="15.75" thickBot="1" x14ac:dyDescent="0.3">
      <c r="A15" s="189"/>
      <c r="B15" s="190"/>
      <c r="C15" s="190"/>
      <c r="D15" s="190"/>
      <c r="E15" s="190"/>
      <c r="F15" s="190"/>
      <c r="G15" s="190"/>
      <c r="H15" s="190"/>
      <c r="I15" s="190"/>
      <c r="J15" s="191"/>
      <c r="K15" s="178"/>
    </row>
    <row r="16" spans="1:11" ht="15.75" thickBot="1" x14ac:dyDescent="0.3">
      <c r="A16" s="179">
        <v>1</v>
      </c>
      <c r="B16" s="180" t="s">
        <v>122</v>
      </c>
      <c r="C16" s="180"/>
      <c r="D16" s="180"/>
      <c r="E16" s="181"/>
      <c r="F16" s="179"/>
      <c r="G16" s="181"/>
      <c r="H16" s="183">
        <v>118.19</v>
      </c>
      <c r="I16" s="183">
        <v>128.19</v>
      </c>
      <c r="J16" s="184">
        <v>5</v>
      </c>
      <c r="K16" s="178"/>
    </row>
    <row r="17" spans="1:11" ht="15.75" thickBot="1" x14ac:dyDescent="0.3">
      <c r="A17" s="179">
        <v>2</v>
      </c>
      <c r="B17" s="180" t="s">
        <v>123</v>
      </c>
      <c r="C17" s="180"/>
      <c r="D17" s="180"/>
      <c r="E17" s="181"/>
      <c r="F17" s="181"/>
      <c r="G17" s="181"/>
      <c r="H17" s="185"/>
      <c r="I17" s="185"/>
      <c r="J17" s="186"/>
      <c r="K17" s="178"/>
    </row>
    <row r="18" spans="1:11" ht="15.75" thickBot="1" x14ac:dyDescent="0.3">
      <c r="A18" s="179">
        <v>3</v>
      </c>
      <c r="B18" s="180" t="s">
        <v>124</v>
      </c>
      <c r="C18" s="180"/>
      <c r="D18" s="180"/>
      <c r="E18" s="181"/>
      <c r="F18" s="181"/>
      <c r="G18" s="179">
        <v>10</v>
      </c>
      <c r="H18" s="187"/>
      <c r="I18" s="187"/>
      <c r="J18" s="188"/>
      <c r="K18" s="178"/>
    </row>
    <row r="19" spans="1:11" ht="15.75" thickBot="1" x14ac:dyDescent="0.3">
      <c r="A19" s="189"/>
      <c r="B19" s="190"/>
      <c r="C19" s="190"/>
      <c r="D19" s="190"/>
      <c r="E19" s="190"/>
      <c r="F19" s="190"/>
      <c r="G19" s="190"/>
      <c r="H19" s="190"/>
      <c r="I19" s="190"/>
      <c r="J19" s="191"/>
      <c r="K19" s="178"/>
    </row>
    <row r="20" spans="1:11" ht="15.75" thickBot="1" x14ac:dyDescent="0.3">
      <c r="A20" s="212">
        <v>1</v>
      </c>
      <c r="B20" s="213" t="s">
        <v>146</v>
      </c>
      <c r="C20" s="213"/>
      <c r="D20" s="213"/>
      <c r="E20" s="214"/>
      <c r="F20" s="215"/>
      <c r="G20" s="214"/>
      <c r="H20" s="216">
        <v>109.9</v>
      </c>
      <c r="I20" s="216">
        <v>114.9</v>
      </c>
      <c r="J20" s="217">
        <v>2</v>
      </c>
      <c r="K20" s="178"/>
    </row>
    <row r="21" spans="1:11" ht="15.75" thickBot="1" x14ac:dyDescent="0.3">
      <c r="A21" s="212">
        <v>2</v>
      </c>
      <c r="B21" s="213" t="s">
        <v>125</v>
      </c>
      <c r="C21" s="213"/>
      <c r="D21" s="213"/>
      <c r="E21" s="214"/>
      <c r="F21" s="212"/>
      <c r="G21" s="214"/>
      <c r="H21" s="218"/>
      <c r="I21" s="218"/>
      <c r="J21" s="219"/>
      <c r="K21" s="178"/>
    </row>
    <row r="22" spans="1:11" ht="15.75" thickBot="1" x14ac:dyDescent="0.3">
      <c r="A22" s="212">
        <v>3</v>
      </c>
      <c r="B22" s="213" t="s">
        <v>126</v>
      </c>
      <c r="C22" s="213"/>
      <c r="D22" s="213"/>
      <c r="E22" s="214"/>
      <c r="F22" s="214"/>
      <c r="G22" s="212">
        <v>5</v>
      </c>
      <c r="H22" s="220"/>
      <c r="I22" s="220"/>
      <c r="J22" s="221"/>
      <c r="K22" s="178"/>
    </row>
    <row r="23" spans="1:11" ht="15.75" thickBot="1" x14ac:dyDescent="0.3">
      <c r="A23" s="189"/>
      <c r="B23" s="190"/>
      <c r="C23" s="190"/>
      <c r="D23" s="190"/>
      <c r="E23" s="190"/>
      <c r="F23" s="190"/>
      <c r="G23" s="190"/>
      <c r="H23" s="190"/>
      <c r="I23" s="190"/>
      <c r="J23" s="191"/>
      <c r="K23" s="178"/>
    </row>
    <row r="24" spans="1:11" ht="15.75" thickBot="1" x14ac:dyDescent="0.3">
      <c r="A24" s="179">
        <v>1</v>
      </c>
      <c r="B24" s="180" t="s">
        <v>127</v>
      </c>
      <c r="C24" s="180"/>
      <c r="D24" s="180"/>
      <c r="E24" s="181"/>
      <c r="F24" s="181"/>
      <c r="G24" s="181"/>
      <c r="H24" s="222">
        <v>129.19</v>
      </c>
      <c r="I24" s="222">
        <v>129.19</v>
      </c>
      <c r="J24" s="223">
        <v>6</v>
      </c>
      <c r="K24" s="178"/>
    </row>
    <row r="25" spans="1:11" ht="15.75" thickBot="1" x14ac:dyDescent="0.3">
      <c r="A25" s="179">
        <v>2</v>
      </c>
      <c r="B25" s="180" t="s">
        <v>128</v>
      </c>
      <c r="C25" s="180"/>
      <c r="D25" s="180"/>
      <c r="E25" s="181"/>
      <c r="F25" s="181"/>
      <c r="G25" s="181"/>
      <c r="H25" s="224"/>
      <c r="I25" s="224"/>
      <c r="J25" s="225"/>
      <c r="K25" s="167"/>
    </row>
    <row r="26" spans="1:11" ht="15.75" thickBot="1" x14ac:dyDescent="0.3">
      <c r="A26" s="179">
        <v>3</v>
      </c>
      <c r="B26" s="180" t="s">
        <v>129</v>
      </c>
      <c r="C26" s="180"/>
      <c r="D26" s="180"/>
      <c r="E26" s="181"/>
      <c r="F26" s="181"/>
      <c r="G26" s="179"/>
      <c r="H26" s="226"/>
      <c r="I26" s="226"/>
      <c r="J26" s="227"/>
      <c r="K26" s="178"/>
    </row>
    <row r="27" spans="1:11" ht="15.75" thickBot="1" x14ac:dyDescent="0.3">
      <c r="A27" s="189"/>
      <c r="B27" s="190"/>
      <c r="C27" s="190"/>
      <c r="D27" s="190"/>
      <c r="E27" s="190"/>
      <c r="F27" s="190"/>
      <c r="G27" s="190"/>
      <c r="H27" s="190"/>
      <c r="I27" s="190"/>
      <c r="J27" s="191"/>
      <c r="K27" s="1"/>
    </row>
    <row r="28" spans="1:11" ht="15.75" thickBot="1" x14ac:dyDescent="0.3">
      <c r="A28" s="179">
        <v>1</v>
      </c>
      <c r="B28" s="180" t="s">
        <v>130</v>
      </c>
      <c r="C28" s="180"/>
      <c r="D28" s="180"/>
      <c r="E28" s="181"/>
      <c r="F28" s="181"/>
      <c r="G28" s="179"/>
      <c r="H28" s="222">
        <v>118.18</v>
      </c>
      <c r="I28" s="222">
        <v>123.18</v>
      </c>
      <c r="J28" s="184">
        <v>4</v>
      </c>
      <c r="K28" s="1"/>
    </row>
    <row r="29" spans="1:11" ht="15.75" thickBot="1" x14ac:dyDescent="0.3">
      <c r="A29" s="179">
        <v>2</v>
      </c>
      <c r="B29" s="180" t="s">
        <v>131</v>
      </c>
      <c r="C29" s="180"/>
      <c r="D29" s="180"/>
      <c r="E29" s="179"/>
      <c r="F29" s="181"/>
      <c r="G29" s="181"/>
      <c r="H29" s="224"/>
      <c r="I29" s="224"/>
      <c r="J29" s="186"/>
      <c r="K29" s="1"/>
    </row>
    <row r="30" spans="1:11" ht="15.75" thickBot="1" x14ac:dyDescent="0.3">
      <c r="A30" s="179">
        <v>3</v>
      </c>
      <c r="B30" s="180" t="s">
        <v>132</v>
      </c>
      <c r="C30" s="180"/>
      <c r="D30" s="180"/>
      <c r="E30" s="182"/>
      <c r="F30" s="181"/>
      <c r="G30" s="179">
        <v>5</v>
      </c>
      <c r="H30" s="226"/>
      <c r="I30" s="226"/>
      <c r="J30" s="188"/>
      <c r="K30" s="1"/>
    </row>
    <row r="31" spans="1:11" ht="15.75" thickBot="1" x14ac:dyDescent="0.3">
      <c r="A31" s="189"/>
      <c r="B31" s="190"/>
      <c r="C31" s="190"/>
      <c r="D31" s="190"/>
      <c r="E31" s="190"/>
      <c r="F31" s="190"/>
      <c r="G31" s="190"/>
      <c r="H31" s="190"/>
      <c r="I31" s="190"/>
      <c r="J31" s="191"/>
      <c r="K31" s="1"/>
    </row>
  </sheetData>
  <mergeCells count="51">
    <mergeCell ref="A31:J31"/>
    <mergeCell ref="A27:J27"/>
    <mergeCell ref="B28:D28"/>
    <mergeCell ref="H28:H30"/>
    <mergeCell ref="I28:I30"/>
    <mergeCell ref="J28:J30"/>
    <mergeCell ref="B29:D29"/>
    <mergeCell ref="B30:D30"/>
    <mergeCell ref="A23:J23"/>
    <mergeCell ref="B24:D24"/>
    <mergeCell ref="H24:H26"/>
    <mergeCell ref="I24:I26"/>
    <mergeCell ref="J24:J26"/>
    <mergeCell ref="B25:D25"/>
    <mergeCell ref="B26:D26"/>
    <mergeCell ref="A19:J19"/>
    <mergeCell ref="B20:D20"/>
    <mergeCell ref="H20:H22"/>
    <mergeCell ref="I20:I22"/>
    <mergeCell ref="J20:J22"/>
    <mergeCell ref="B21:D21"/>
    <mergeCell ref="B22:D22"/>
    <mergeCell ref="A15:J15"/>
    <mergeCell ref="B16:D16"/>
    <mergeCell ref="H16:H18"/>
    <mergeCell ref="I16:I18"/>
    <mergeCell ref="J16:J18"/>
    <mergeCell ref="B17:D17"/>
    <mergeCell ref="B18:D18"/>
    <mergeCell ref="A11:J11"/>
    <mergeCell ref="B12:D12"/>
    <mergeCell ref="H12:H14"/>
    <mergeCell ref="I12:I14"/>
    <mergeCell ref="J12:J14"/>
    <mergeCell ref="B13:D13"/>
    <mergeCell ref="B14:D14"/>
    <mergeCell ref="A7:J7"/>
    <mergeCell ref="B8:D8"/>
    <mergeCell ref="H8:H10"/>
    <mergeCell ref="I8:I10"/>
    <mergeCell ref="J8:J10"/>
    <mergeCell ref="B9:D9"/>
    <mergeCell ref="B10:D10"/>
    <mergeCell ref="A1:K1"/>
    <mergeCell ref="B3:D3"/>
    <mergeCell ref="B4:D4"/>
    <mergeCell ref="H4:H6"/>
    <mergeCell ref="I4:I6"/>
    <mergeCell ref="J4:J6"/>
    <mergeCell ref="B5:D5"/>
    <mergeCell ref="B6:D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activeCell="A26" sqref="A26:XFD26"/>
    </sheetView>
  </sheetViews>
  <sheetFormatPr defaultRowHeight="15" x14ac:dyDescent="0.25"/>
  <cols>
    <col min="1" max="1" width="22" customWidth="1"/>
    <col min="10" max="10" width="6" customWidth="1"/>
    <col min="11" max="11" width="5.7109375" customWidth="1"/>
  </cols>
  <sheetData>
    <row r="1" spans="1:11" ht="23.25" x14ac:dyDescent="0.35">
      <c r="A1" s="228" t="s">
        <v>134</v>
      </c>
      <c r="B1" s="228"/>
      <c r="C1" s="228"/>
      <c r="D1" s="228"/>
      <c r="E1" s="1"/>
      <c r="F1" s="1"/>
      <c r="G1" s="1"/>
      <c r="H1" s="1"/>
      <c r="I1" s="1"/>
      <c r="J1" s="1"/>
      <c r="K1" s="1"/>
    </row>
    <row r="2" spans="1:11" ht="18.75" x14ac:dyDescent="0.3">
      <c r="A2" s="229" t="s">
        <v>135</v>
      </c>
      <c r="B2" s="229" t="s">
        <v>136</v>
      </c>
      <c r="C2" s="229" t="s">
        <v>8</v>
      </c>
      <c r="D2" s="229" t="s">
        <v>137</v>
      </c>
      <c r="E2" s="230"/>
      <c r="F2" s="231"/>
      <c r="G2" s="231"/>
      <c r="H2" s="231"/>
      <c r="I2" s="231"/>
      <c r="J2" s="231"/>
      <c r="K2" s="231"/>
    </row>
    <row r="3" spans="1:11" ht="18.75" x14ac:dyDescent="0.3">
      <c r="A3" s="168" t="s">
        <v>19</v>
      </c>
      <c r="B3" s="168" t="s">
        <v>20</v>
      </c>
      <c r="C3" s="232">
        <v>5.1100000000000003</v>
      </c>
      <c r="D3" s="25">
        <v>1</v>
      </c>
      <c r="E3" s="1"/>
      <c r="F3" s="167"/>
      <c r="G3" s="1"/>
      <c r="H3" s="1"/>
      <c r="I3" s="1"/>
      <c r="J3" s="1"/>
      <c r="K3" s="1"/>
    </row>
    <row r="4" spans="1:11" x14ac:dyDescent="0.25">
      <c r="A4" s="17" t="s">
        <v>15</v>
      </c>
      <c r="B4" s="17" t="s">
        <v>16</v>
      </c>
      <c r="C4" s="19">
        <v>5.32</v>
      </c>
      <c r="D4" s="19">
        <v>2</v>
      </c>
      <c r="E4" s="1"/>
      <c r="F4" s="1"/>
      <c r="G4" s="1"/>
      <c r="H4" s="1"/>
      <c r="I4" s="1"/>
      <c r="J4" s="1"/>
      <c r="K4" s="1"/>
    </row>
    <row r="5" spans="1:11" x14ac:dyDescent="0.25">
      <c r="A5" s="17" t="s">
        <v>26</v>
      </c>
      <c r="B5" s="17" t="s">
        <v>27</v>
      </c>
      <c r="C5" s="233">
        <v>5.5</v>
      </c>
      <c r="D5" s="19">
        <v>3</v>
      </c>
      <c r="E5" s="1"/>
      <c r="F5" s="1"/>
      <c r="G5" s="1"/>
      <c r="H5" s="1"/>
      <c r="I5" s="1"/>
      <c r="J5" s="1"/>
      <c r="K5" s="1"/>
    </row>
    <row r="6" spans="1:11" x14ac:dyDescent="0.25">
      <c r="A6" s="17" t="s">
        <v>40</v>
      </c>
      <c r="B6" s="17" t="s">
        <v>60</v>
      </c>
      <c r="C6" s="19">
        <v>5.97</v>
      </c>
      <c r="D6" s="19">
        <v>4</v>
      </c>
      <c r="E6" s="1"/>
      <c r="F6" s="1"/>
      <c r="G6" s="1"/>
      <c r="H6" s="1"/>
      <c r="I6" s="1"/>
      <c r="J6" s="1"/>
      <c r="K6" s="1"/>
    </row>
    <row r="7" spans="1:11" x14ac:dyDescent="0.25">
      <c r="A7" s="17" t="s">
        <v>139</v>
      </c>
      <c r="B7" s="17" t="s">
        <v>31</v>
      </c>
      <c r="C7" s="233">
        <v>6.12</v>
      </c>
      <c r="D7" s="19">
        <v>5</v>
      </c>
      <c r="E7" s="1"/>
      <c r="F7" s="1"/>
      <c r="G7" s="1"/>
      <c r="H7" s="1"/>
      <c r="I7" s="1"/>
      <c r="J7" s="1"/>
      <c r="K7" s="1"/>
    </row>
    <row r="8" spans="1:11" x14ac:dyDescent="0.25">
      <c r="A8" s="17" t="s">
        <v>50</v>
      </c>
      <c r="B8" s="17" t="s">
        <v>20</v>
      </c>
      <c r="C8" s="19">
        <v>6.44</v>
      </c>
      <c r="D8" s="19">
        <v>6</v>
      </c>
      <c r="E8" s="1"/>
      <c r="F8" s="1"/>
      <c r="G8" s="1"/>
      <c r="H8" s="1"/>
      <c r="I8" s="1"/>
      <c r="J8" s="1"/>
      <c r="K8" s="1"/>
    </row>
    <row r="9" spans="1:11" x14ac:dyDescent="0.25">
      <c r="A9" s="17" t="s">
        <v>138</v>
      </c>
      <c r="B9" s="17" t="s">
        <v>54</v>
      </c>
      <c r="C9" s="233">
        <v>6.5</v>
      </c>
      <c r="D9" s="19">
        <v>7</v>
      </c>
      <c r="E9" s="1"/>
      <c r="F9" s="1"/>
      <c r="G9" s="1"/>
      <c r="H9" s="1"/>
      <c r="I9" s="1"/>
      <c r="J9" s="1"/>
      <c r="K9" s="1"/>
    </row>
    <row r="10" spans="1:11" x14ac:dyDescent="0.25">
      <c r="A10" s="17" t="s">
        <v>68</v>
      </c>
      <c r="B10" s="17" t="s">
        <v>69</v>
      </c>
      <c r="C10" s="233">
        <v>6.6</v>
      </c>
      <c r="D10" s="19">
        <v>8</v>
      </c>
      <c r="E10" s="1"/>
      <c r="F10" s="1"/>
      <c r="G10" s="1"/>
      <c r="H10" s="1"/>
      <c r="I10" s="1"/>
      <c r="J10" s="1"/>
      <c r="K10" s="1"/>
    </row>
    <row r="11" spans="1:11" x14ac:dyDescent="0.25">
      <c r="A11" s="17" t="s">
        <v>70</v>
      </c>
      <c r="B11" s="17" t="s">
        <v>71</v>
      </c>
      <c r="C11" s="233">
        <v>6.9</v>
      </c>
      <c r="D11" s="19">
        <v>9</v>
      </c>
      <c r="E11" s="1"/>
      <c r="F11" s="1"/>
      <c r="G11" s="1"/>
      <c r="H11" s="1"/>
      <c r="I11" s="1"/>
      <c r="J11" s="1"/>
      <c r="K11" s="1"/>
    </row>
    <row r="12" spans="1:11" x14ac:dyDescent="0.25">
      <c r="A12" s="17" t="s">
        <v>57</v>
      </c>
      <c r="B12" s="17" t="s">
        <v>65</v>
      </c>
      <c r="C12" s="19">
        <v>7.28</v>
      </c>
      <c r="D12" s="19">
        <v>10</v>
      </c>
      <c r="E12" s="1"/>
      <c r="F12" s="1"/>
      <c r="G12" s="1"/>
      <c r="H12" s="1"/>
      <c r="I12" s="1"/>
      <c r="J12" s="1"/>
      <c r="K12" s="1"/>
    </row>
    <row r="13" spans="1:11" x14ac:dyDescent="0.25">
      <c r="A13" s="17" t="s">
        <v>61</v>
      </c>
      <c r="B13" s="17" t="s">
        <v>62</v>
      </c>
      <c r="C13" s="233">
        <v>7.32</v>
      </c>
      <c r="D13" s="19">
        <v>11</v>
      </c>
      <c r="E13" s="1"/>
      <c r="F13" s="1"/>
      <c r="G13" s="1"/>
      <c r="H13" s="1"/>
      <c r="I13" s="1"/>
      <c r="J13" s="1"/>
      <c r="K13" s="1"/>
    </row>
    <row r="14" spans="1:11" x14ac:dyDescent="0.25">
      <c r="A14" s="234" t="s">
        <v>76</v>
      </c>
      <c r="B14" s="234" t="s">
        <v>77</v>
      </c>
      <c r="C14" s="15">
        <v>7.44</v>
      </c>
      <c r="D14" s="19">
        <v>12</v>
      </c>
      <c r="E14" s="1"/>
      <c r="F14" s="1"/>
      <c r="G14" s="1"/>
      <c r="H14" s="1"/>
      <c r="I14" s="1"/>
      <c r="J14" s="1"/>
      <c r="K14" s="1"/>
    </row>
    <row r="15" spans="1:11" x14ac:dyDescent="0.25">
      <c r="A15" s="17" t="s">
        <v>51</v>
      </c>
      <c r="B15" s="17" t="s">
        <v>52</v>
      </c>
      <c r="C15" s="233">
        <v>8.09</v>
      </c>
      <c r="D15" s="19">
        <v>13</v>
      </c>
      <c r="E15" s="1"/>
      <c r="F15" s="1"/>
      <c r="G15" s="1"/>
      <c r="H15" s="1"/>
      <c r="I15" s="1"/>
      <c r="J15" s="1"/>
      <c r="K15" s="1"/>
    </row>
    <row r="16" spans="1:11" x14ac:dyDescent="0.25">
      <c r="A16" s="17" t="s">
        <v>34</v>
      </c>
      <c r="B16" s="17" t="s">
        <v>35</v>
      </c>
      <c r="C16" s="19">
        <v>8.44</v>
      </c>
      <c r="D16" s="19">
        <v>14</v>
      </c>
      <c r="E16" s="1"/>
      <c r="F16" s="1"/>
      <c r="G16" s="1"/>
      <c r="H16" s="1"/>
      <c r="I16" s="1"/>
      <c r="J16" s="1"/>
      <c r="K16" s="1"/>
    </row>
    <row r="17" spans="1:11" x14ac:dyDescent="0.25">
      <c r="A17" s="17" t="s">
        <v>78</v>
      </c>
      <c r="B17" s="17" t="s">
        <v>79</v>
      </c>
      <c r="C17" s="233">
        <v>11.03</v>
      </c>
      <c r="D17" s="19">
        <v>15</v>
      </c>
      <c r="E17" s="1"/>
      <c r="F17" s="1"/>
      <c r="G17" s="1"/>
      <c r="H17" s="1"/>
      <c r="I17" s="1"/>
      <c r="J17" s="1"/>
      <c r="K17" s="1"/>
    </row>
    <row r="18" spans="1:11" ht="23.25" x14ac:dyDescent="0.35">
      <c r="A18" s="228" t="s">
        <v>140</v>
      </c>
      <c r="B18" s="228"/>
      <c r="C18" s="228"/>
      <c r="D18" s="228"/>
      <c r="E18" s="1"/>
      <c r="F18" s="1"/>
      <c r="G18" s="1"/>
      <c r="H18" s="1"/>
      <c r="I18" s="1"/>
      <c r="J18" s="1"/>
      <c r="K18" s="1"/>
    </row>
    <row r="19" spans="1:11" ht="18.75" x14ac:dyDescent="0.3">
      <c r="A19" s="168" t="s">
        <v>40</v>
      </c>
      <c r="B19" s="168" t="s">
        <v>60</v>
      </c>
      <c r="C19" s="235">
        <v>5.62</v>
      </c>
      <c r="D19" s="236">
        <v>1</v>
      </c>
      <c r="E19" s="1"/>
      <c r="F19" s="1"/>
      <c r="G19" s="1"/>
      <c r="H19" s="1"/>
      <c r="I19" s="1"/>
      <c r="J19" s="1"/>
      <c r="K19" s="1"/>
    </row>
    <row r="20" spans="1:11" x14ac:dyDescent="0.25">
      <c r="A20" s="17" t="s">
        <v>15</v>
      </c>
      <c r="B20" s="17" t="s">
        <v>16</v>
      </c>
      <c r="C20" s="233">
        <v>5.9</v>
      </c>
      <c r="D20" s="237">
        <v>2</v>
      </c>
      <c r="E20" s="1"/>
      <c r="F20" s="1"/>
      <c r="G20" s="1"/>
      <c r="H20" s="1"/>
      <c r="I20" s="1"/>
      <c r="J20" s="1"/>
      <c r="K20" s="1"/>
    </row>
    <row r="21" spans="1:11" x14ac:dyDescent="0.25">
      <c r="A21" s="17" t="s">
        <v>26</v>
      </c>
      <c r="B21" s="17" t="s">
        <v>27</v>
      </c>
      <c r="C21" s="233">
        <v>6.09</v>
      </c>
      <c r="D21" s="237">
        <v>3</v>
      </c>
      <c r="E21" s="1"/>
      <c r="F21" s="1"/>
      <c r="G21" s="1"/>
      <c r="H21" s="1"/>
      <c r="I21" s="1"/>
      <c r="J21" s="1"/>
      <c r="K21" s="1"/>
    </row>
    <row r="22" spans="1:11" x14ac:dyDescent="0.25">
      <c r="A22" s="17" t="s">
        <v>19</v>
      </c>
      <c r="B22" s="17" t="s">
        <v>20</v>
      </c>
      <c r="C22" s="238">
        <v>6.1</v>
      </c>
      <c r="D22" s="237">
        <v>4</v>
      </c>
      <c r="E22" s="1"/>
      <c r="F22" s="1"/>
      <c r="G22" s="1"/>
      <c r="H22" s="1"/>
      <c r="I22" s="1"/>
      <c r="J22" s="1"/>
      <c r="K22" s="1"/>
    </row>
    <row r="23" spans="1:11" x14ac:dyDescent="0.25">
      <c r="A23" s="17" t="s">
        <v>139</v>
      </c>
      <c r="B23" s="17" t="s">
        <v>31</v>
      </c>
      <c r="C23" s="233">
        <v>6.6</v>
      </c>
      <c r="D23" s="237">
        <v>5</v>
      </c>
      <c r="E23" s="1"/>
      <c r="F23" s="1"/>
      <c r="G23" s="1"/>
      <c r="H23" s="1"/>
      <c r="I23" s="1"/>
      <c r="J23" s="1"/>
      <c r="K23" s="1"/>
    </row>
    <row r="24" spans="1:11" ht="18.75" x14ac:dyDescent="0.3">
      <c r="A24" s="229" t="s">
        <v>135</v>
      </c>
      <c r="B24" s="229" t="s">
        <v>136</v>
      </c>
      <c r="C24" s="229" t="s">
        <v>8</v>
      </c>
      <c r="D24" s="229" t="s">
        <v>137</v>
      </c>
      <c r="E24" s="1"/>
      <c r="F24" s="1"/>
      <c r="G24" s="1"/>
      <c r="H24" s="1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s="1" customFormat="1" x14ac:dyDescent="0.25"/>
    <row r="27" spans="1:11" s="1" customFormat="1" x14ac:dyDescent="0.25"/>
    <row r="28" spans="1:11" s="1" customFormat="1" x14ac:dyDescent="0.25"/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23.25" x14ac:dyDescent="0.35">
      <c r="A31" s="239" t="s">
        <v>141</v>
      </c>
      <c r="B31" s="240"/>
      <c r="C31" s="240"/>
      <c r="D31" s="240"/>
      <c r="E31" s="240"/>
      <c r="F31" s="240"/>
      <c r="G31" s="240"/>
      <c r="H31" s="240"/>
      <c r="I31" s="240"/>
      <c r="J31" s="240"/>
      <c r="K31" s="240"/>
    </row>
    <row r="32" spans="1:11" ht="21" x14ac:dyDescent="0.25">
      <c r="A32" s="241" t="s">
        <v>142</v>
      </c>
      <c r="B32" s="242" t="s">
        <v>143</v>
      </c>
      <c r="C32" s="243"/>
      <c r="D32" s="243"/>
      <c r="E32" s="243"/>
      <c r="F32" s="243"/>
      <c r="G32" s="243"/>
      <c r="H32" s="243"/>
      <c r="I32" s="243"/>
      <c r="J32" s="243"/>
      <c r="K32" s="244"/>
    </row>
    <row r="33" spans="1:11" ht="15.75" thickBot="1" x14ac:dyDescent="0.3">
      <c r="A33" s="245"/>
      <c r="B33" s="246">
        <v>100</v>
      </c>
      <c r="C33" s="246">
        <v>105</v>
      </c>
      <c r="D33" s="246">
        <v>110</v>
      </c>
      <c r="E33" s="246">
        <v>115</v>
      </c>
      <c r="F33" s="246">
        <v>120</v>
      </c>
      <c r="G33" s="246">
        <v>125</v>
      </c>
      <c r="H33" s="246">
        <v>130</v>
      </c>
      <c r="I33" s="246"/>
      <c r="J33" s="246"/>
      <c r="K33" s="246"/>
    </row>
    <row r="34" spans="1:11" x14ac:dyDescent="0.25">
      <c r="A34" s="8" t="s">
        <v>120</v>
      </c>
      <c r="B34" s="4">
        <v>100</v>
      </c>
      <c r="C34" s="4"/>
      <c r="D34" s="4"/>
      <c r="E34" s="4"/>
      <c r="F34" s="4"/>
      <c r="G34" s="4"/>
      <c r="H34" s="4"/>
      <c r="I34" s="4"/>
      <c r="J34" s="4"/>
      <c r="K34" s="4"/>
    </row>
    <row r="35" spans="1:11" x14ac:dyDescent="0.25">
      <c r="A35" s="17" t="s">
        <v>129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x14ac:dyDescent="0.25">
      <c r="A36" s="17" t="s">
        <v>115</v>
      </c>
      <c r="B36" s="15">
        <v>100</v>
      </c>
      <c r="C36" s="15">
        <v>105</v>
      </c>
      <c r="D36" s="15">
        <v>110</v>
      </c>
      <c r="E36" s="15">
        <v>115</v>
      </c>
      <c r="F36" s="15">
        <v>120</v>
      </c>
      <c r="G36" s="15"/>
      <c r="H36" s="15"/>
      <c r="I36" s="15"/>
      <c r="J36" s="15"/>
      <c r="K36" s="15"/>
    </row>
    <row r="37" spans="1:11" x14ac:dyDescent="0.25">
      <c r="A37" s="39" t="s">
        <v>144</v>
      </c>
      <c r="B37" s="90"/>
      <c r="C37" s="90">
        <v>105</v>
      </c>
      <c r="D37" s="90">
        <v>110</v>
      </c>
      <c r="E37" s="90">
        <v>115</v>
      </c>
      <c r="F37" s="90"/>
      <c r="G37" s="90"/>
      <c r="H37" s="90"/>
      <c r="I37" s="90"/>
      <c r="J37" s="90"/>
      <c r="K37" s="90"/>
    </row>
    <row r="38" spans="1:11" x14ac:dyDescent="0.25">
      <c r="A38" s="168" t="s">
        <v>123</v>
      </c>
      <c r="B38" s="247"/>
      <c r="C38" s="247"/>
      <c r="D38" s="247"/>
      <c r="E38" s="247">
        <v>115</v>
      </c>
      <c r="F38" s="247">
        <v>120</v>
      </c>
      <c r="G38" s="247">
        <v>125</v>
      </c>
      <c r="H38" s="247">
        <v>130</v>
      </c>
      <c r="I38" s="90"/>
      <c r="J38" s="90"/>
      <c r="K38" s="90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5">
    <mergeCell ref="A1:D1"/>
    <mergeCell ref="A18:D18"/>
    <mergeCell ref="A31:K31"/>
    <mergeCell ref="A32:A33"/>
    <mergeCell ref="B32:K3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4</vt:i4>
      </vt:variant>
    </vt:vector>
  </HeadingPairs>
  <TitlesOfParts>
    <vt:vector size="4" baseType="lpstr">
      <vt:lpstr>POSMI</vt:lpstr>
      <vt:lpstr>Komandu cīņa</vt:lpstr>
      <vt:lpstr>Stafete</vt:lpstr>
      <vt:lpstr>Konkursi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Lietotajs</cp:lastModifiedBy>
  <cp:lastPrinted>2022-08-27T20:11:11Z</cp:lastPrinted>
  <dcterms:created xsi:type="dcterms:W3CDTF">2022-08-27T16:40:54Z</dcterms:created>
  <dcterms:modified xsi:type="dcterms:W3CDTF">2022-08-27T20:13:27Z</dcterms:modified>
</cp:coreProperties>
</file>