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bookViews>
    <workbookView xWindow="0" yWindow="0" windowWidth="20490" windowHeight="7755"/>
  </bookViews>
  <sheets>
    <sheet name="posmi" sheetId="1" r:id="rId1"/>
    <sheet name="komandu cīņa" sheetId="2" r:id="rId2"/>
    <sheet name="stafete" sheetId="3" r:id="rId3"/>
    <sheet name="konkursi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3" l="1"/>
  <c r="I36" i="3"/>
  <c r="I32" i="3"/>
  <c r="I24" i="3"/>
  <c r="I20" i="3"/>
  <c r="I16" i="3"/>
  <c r="I12" i="3"/>
  <c r="I8" i="3"/>
  <c r="I4" i="3"/>
  <c r="I40" i="2"/>
  <c r="G40" i="2"/>
  <c r="G37" i="2"/>
  <c r="G36" i="2"/>
  <c r="I29" i="2"/>
  <c r="I26" i="2"/>
  <c r="G57" i="2"/>
  <c r="I56" i="2"/>
  <c r="G56" i="2"/>
  <c r="G22" i="2"/>
  <c r="I21" i="2"/>
  <c r="G12" i="2"/>
  <c r="G9" i="2"/>
  <c r="G21" i="2"/>
  <c r="N45" i="1" l="1"/>
  <c r="J45" i="1"/>
  <c r="F45" i="1"/>
  <c r="N32" i="1"/>
  <c r="N33" i="1"/>
  <c r="N34" i="1"/>
  <c r="N35" i="1"/>
  <c r="N36" i="1"/>
  <c r="J32" i="1"/>
  <c r="J33" i="1"/>
  <c r="J34" i="1"/>
  <c r="J35" i="1"/>
  <c r="J36" i="1"/>
  <c r="F32" i="1"/>
  <c r="F33" i="1"/>
  <c r="F34" i="1"/>
  <c r="F35" i="1"/>
  <c r="F36" i="1"/>
  <c r="N20" i="1"/>
  <c r="N13" i="1"/>
  <c r="J13" i="1"/>
  <c r="F13" i="1"/>
  <c r="Q33" i="1" l="1"/>
  <c r="Q13" i="1"/>
  <c r="Q34" i="1"/>
  <c r="Q35" i="1"/>
  <c r="Q36" i="1"/>
  <c r="Q32" i="1"/>
  <c r="Q45" i="1"/>
  <c r="G54" i="2"/>
  <c r="I53" i="2"/>
  <c r="G53" i="2"/>
  <c r="G50" i="2"/>
  <c r="I47" i="2"/>
  <c r="G47" i="2"/>
  <c r="G45" i="2"/>
  <c r="I44" i="2"/>
  <c r="G44" i="2"/>
  <c r="G42" i="2"/>
  <c r="G41" i="2"/>
  <c r="G38" i="2"/>
  <c r="I36" i="2"/>
  <c r="H34" i="2"/>
  <c r="G34" i="2"/>
  <c r="H33" i="2"/>
  <c r="G33" i="2"/>
  <c r="G32" i="2"/>
  <c r="G30" i="2"/>
  <c r="G29" i="2"/>
  <c r="G27" i="2"/>
  <c r="G26" i="2"/>
  <c r="G19" i="2"/>
  <c r="I18" i="2"/>
  <c r="G18" i="2"/>
  <c r="G16" i="2"/>
  <c r="I15" i="2"/>
  <c r="G15" i="2"/>
  <c r="G8" i="2"/>
  <c r="N53" i="1"/>
  <c r="J53" i="1"/>
  <c r="F53" i="1"/>
  <c r="N52" i="1"/>
  <c r="J52" i="1"/>
  <c r="F52" i="1"/>
  <c r="N51" i="1"/>
  <c r="J51" i="1"/>
  <c r="F51" i="1"/>
  <c r="N50" i="1"/>
  <c r="J50" i="1"/>
  <c r="F50" i="1"/>
  <c r="Q50" i="1" s="1"/>
  <c r="N47" i="1"/>
  <c r="J47" i="1"/>
  <c r="F47" i="1"/>
  <c r="N46" i="1"/>
  <c r="J46" i="1"/>
  <c r="F46" i="1"/>
  <c r="N44" i="1"/>
  <c r="J44" i="1"/>
  <c r="F44" i="1"/>
  <c r="N43" i="1"/>
  <c r="J43" i="1"/>
  <c r="F43" i="1"/>
  <c r="J42" i="1"/>
  <c r="F42" i="1"/>
  <c r="N41" i="1"/>
  <c r="J41" i="1"/>
  <c r="F41" i="1"/>
  <c r="N38" i="1"/>
  <c r="J38" i="1"/>
  <c r="F38" i="1"/>
  <c r="N37" i="1"/>
  <c r="J37" i="1"/>
  <c r="F37" i="1"/>
  <c r="N31" i="1"/>
  <c r="J31" i="1"/>
  <c r="F31" i="1"/>
  <c r="N30" i="1"/>
  <c r="J30" i="1"/>
  <c r="F30" i="1"/>
  <c r="N29" i="1"/>
  <c r="J29" i="1"/>
  <c r="F29" i="1"/>
  <c r="N28" i="1"/>
  <c r="J28" i="1"/>
  <c r="F28" i="1"/>
  <c r="N27" i="1"/>
  <c r="J27" i="1"/>
  <c r="F27" i="1"/>
  <c r="N26" i="1"/>
  <c r="J26" i="1"/>
  <c r="F26" i="1"/>
  <c r="N25" i="1"/>
  <c r="J25" i="1"/>
  <c r="F25" i="1"/>
  <c r="N24" i="1"/>
  <c r="J24" i="1"/>
  <c r="F24" i="1"/>
  <c r="N23" i="1"/>
  <c r="J23" i="1"/>
  <c r="F23" i="1"/>
  <c r="J20" i="1"/>
  <c r="F20" i="1"/>
  <c r="N19" i="1"/>
  <c r="J19" i="1"/>
  <c r="F19" i="1"/>
  <c r="N18" i="1"/>
  <c r="J18" i="1"/>
  <c r="F18" i="1"/>
  <c r="N17" i="1"/>
  <c r="J17" i="1"/>
  <c r="F17" i="1"/>
  <c r="N14" i="1"/>
  <c r="J14" i="1"/>
  <c r="F14" i="1"/>
  <c r="N12" i="1"/>
  <c r="J12" i="1"/>
  <c r="F12" i="1"/>
  <c r="N11" i="1"/>
  <c r="J11" i="1"/>
  <c r="F11" i="1"/>
  <c r="N10" i="1"/>
  <c r="J10" i="1"/>
  <c r="F10" i="1"/>
  <c r="J9" i="1"/>
  <c r="F9" i="1"/>
  <c r="J8" i="1"/>
  <c r="F8" i="1"/>
  <c r="I32" i="2" l="1"/>
  <c r="Q51" i="1"/>
  <c r="Q25" i="1"/>
  <c r="Q29" i="1"/>
  <c r="Q38" i="1"/>
  <c r="Q53" i="1"/>
  <c r="Q23" i="1"/>
  <c r="Q27" i="1"/>
  <c r="Q31" i="1"/>
  <c r="Q43" i="1"/>
  <c r="Q52" i="1"/>
  <c r="Q14" i="1"/>
  <c r="Q20" i="1"/>
  <c r="Q47" i="1"/>
  <c r="Q12" i="1"/>
  <c r="Q19" i="1"/>
  <c r="Q46" i="1"/>
  <c r="Q41" i="1"/>
  <c r="Q24" i="1"/>
  <c r="Q28" i="1"/>
  <c r="Q37" i="1"/>
  <c r="Q44" i="1"/>
  <c r="Q26" i="1"/>
  <c r="Q30" i="1"/>
  <c r="Q18" i="1"/>
  <c r="Q17" i="1"/>
  <c r="Q11" i="1"/>
  <c r="Q10" i="1"/>
</calcChain>
</file>

<file path=xl/sharedStrings.xml><?xml version="1.0" encoding="utf-8"?>
<sst xmlns="http://schemas.openxmlformats.org/spreadsheetml/2006/main" count="344" uniqueCount="168">
  <si>
    <t>SUŅU SPORTA SACENSĪBU PROTOKOLS</t>
  </si>
  <si>
    <t>N.p.k.</t>
  </si>
  <si>
    <t>Vārds, uzvārds</t>
  </si>
  <si>
    <t>Suņa vārds</t>
  </si>
  <si>
    <t>1. etaps</t>
  </si>
  <si>
    <t>vieta</t>
  </si>
  <si>
    <t>2. etaps</t>
  </si>
  <si>
    <t>3. etaps</t>
  </si>
  <si>
    <t>Laiks</t>
  </si>
  <si>
    <t>soda laiks</t>
  </si>
  <si>
    <t>kop.laiks</t>
  </si>
  <si>
    <t>sod. sek.</t>
  </si>
  <si>
    <t>Kopējais laiks</t>
  </si>
  <si>
    <t>VIETA</t>
  </si>
  <si>
    <t>Jaunākā grupa ( līdz 46 gadiem )</t>
  </si>
  <si>
    <t>Jānis Galzons</t>
  </si>
  <si>
    <t>Elīna Akmentiņa</t>
  </si>
  <si>
    <t>Beris</t>
  </si>
  <si>
    <t>Raivis Podrezovs</t>
  </si>
  <si>
    <t>Rocky</t>
  </si>
  <si>
    <t>Lāsma Teterovska</t>
  </si>
  <si>
    <t>Hermejs</t>
  </si>
  <si>
    <t>Patrīcija Iļjina</t>
  </si>
  <si>
    <t>Habib</t>
  </si>
  <si>
    <t>Vecākā grupa ( no 47 gadiem )</t>
  </si>
  <si>
    <t>Edvīns Dille</t>
  </si>
  <si>
    <t>Rembo</t>
  </si>
  <si>
    <t>Nords</t>
  </si>
  <si>
    <t>Jurijs Smikovskis</t>
  </si>
  <si>
    <t>Inese Smikovska</t>
  </si>
  <si>
    <t>Dora</t>
  </si>
  <si>
    <t>Iesācēju grupa</t>
  </si>
  <si>
    <t>Daina Ruņģe</t>
  </si>
  <si>
    <t>Mailo</t>
  </si>
  <si>
    <t>Andrejs Priede</t>
  </si>
  <si>
    <t>Ronda</t>
  </si>
  <si>
    <t>Inese Birka</t>
  </si>
  <si>
    <t>Bella</t>
  </si>
  <si>
    <t>Sandris Kalniņš</t>
  </si>
  <si>
    <t>Ringa</t>
  </si>
  <si>
    <t>Rūta Špune</t>
  </si>
  <si>
    <t>Niko</t>
  </si>
  <si>
    <t>Inga Anže</t>
  </si>
  <si>
    <t>Sāra</t>
  </si>
  <si>
    <t>Vita Ivanova</t>
  </si>
  <si>
    <t>E-Tora</t>
  </si>
  <si>
    <t>Nauris Konstants</t>
  </si>
  <si>
    <t>Taisons</t>
  </si>
  <si>
    <t>Sandra Murāne</t>
  </si>
  <si>
    <t>Luna</t>
  </si>
  <si>
    <t>Maza auguma suņu grupa</t>
  </si>
  <si>
    <t>Vija Grudule</t>
  </si>
  <si>
    <t>Čalis</t>
  </si>
  <si>
    <t>Līga Švarcbaha</t>
  </si>
  <si>
    <t>Susurs</t>
  </si>
  <si>
    <t>Grupa " Bērns ar suni "</t>
  </si>
  <si>
    <t>Lordija</t>
  </si>
  <si>
    <t>Amanda Alberga</t>
  </si>
  <si>
    <t>Eira</t>
  </si>
  <si>
    <t>Saimons</t>
  </si>
  <si>
    <t>Sabīne Luguze</t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</si>
  <si>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Alūksne</t>
    </r>
    <r>
      <rPr>
        <b/>
        <sz val="14"/>
        <color theme="1"/>
        <rFont val="Calibri"/>
        <family val="2"/>
        <charset val="186"/>
        <scheme val="minor"/>
      </rPr>
      <t xml:space="preserve">            " SAĻŅI 2023 " </t>
    </r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</si>
  <si>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9.09.2023.</t>
    </r>
  </si>
  <si>
    <t>Nosaukums</t>
  </si>
  <si>
    <t>1.posms</t>
  </si>
  <si>
    <t>2.posms</t>
  </si>
  <si>
    <t>3.posms</t>
  </si>
  <si>
    <t>Kop. Laiks</t>
  </si>
  <si>
    <t>Labākie laiki</t>
  </si>
  <si>
    <t>Kop.lab.laiki</t>
  </si>
  <si>
    <t>KOMANDAS   (PROFI)</t>
  </si>
  <si>
    <t>Karaliskās kobras</t>
  </si>
  <si>
    <t xml:space="preserve">KOMANDAS       (iesācēji, maza  auguma suņi, bērns ar suni) </t>
  </si>
  <si>
    <t>BARKAVA 2</t>
  </si>
  <si>
    <t>BARKAVA 3</t>
  </si>
  <si>
    <r>
      <t>Vieta : SAĻŅI 2023</t>
    </r>
    <r>
      <rPr>
        <b/>
        <sz val="11"/>
        <color theme="1"/>
        <rFont val="Calibri"/>
        <family val="2"/>
        <charset val="186"/>
        <scheme val="minor"/>
      </rPr>
      <t xml:space="preserve">                   KOMANDAS</t>
    </r>
  </si>
  <si>
    <t>N.p.k</t>
  </si>
  <si>
    <t>Dalībnieks,suns</t>
  </si>
  <si>
    <t>Elīna Akmentiņa Beris</t>
  </si>
  <si>
    <t>Sandris Kalniņš Ringa</t>
  </si>
  <si>
    <t>Inese Smikovska Dora</t>
  </si>
  <si>
    <t>Edvīns Dille Rembo</t>
  </si>
  <si>
    <t>Daina Ruņģe Mailo</t>
  </si>
  <si>
    <t>Raivis Podrezovs Rocky</t>
  </si>
  <si>
    <t>Lāsma Teterovska Hermejs</t>
  </si>
  <si>
    <t>Rūta Špune Niko</t>
  </si>
  <si>
    <t>Līga Švarcbaha Susurs</t>
  </si>
  <si>
    <t>Amanda Alberga Eira</t>
  </si>
  <si>
    <t>Inga Anže Sāra</t>
  </si>
  <si>
    <t>Nauris Konstants Taisons</t>
  </si>
  <si>
    <t>Rinalds Latkovskis Saimons</t>
  </si>
  <si>
    <r>
      <t xml:space="preserve">ALŪKSNE     " SAĻŅI 2023 "    -   </t>
    </r>
    <r>
      <rPr>
        <b/>
        <sz val="14"/>
        <color theme="1"/>
        <rFont val="Calibri"/>
        <family val="2"/>
        <charset val="186"/>
        <scheme val="minor"/>
      </rPr>
      <t>STAFETE              9.09.2023.</t>
    </r>
  </si>
  <si>
    <t>Ātrākais suns uz  piesaukšanu</t>
  </si>
  <si>
    <t>Dalībnieks</t>
  </si>
  <si>
    <t>Suns</t>
  </si>
  <si>
    <t>Vieta</t>
  </si>
  <si>
    <t xml:space="preserve">Inese Smikovska </t>
  </si>
  <si>
    <t xml:space="preserve">Amanda Alberga </t>
  </si>
  <si>
    <t>Ātrākais suns uz figurantu</t>
  </si>
  <si>
    <t>AUGSTLĒKŠANA</t>
  </si>
  <si>
    <t xml:space="preserve">dalībnieks, suns </t>
  </si>
  <si>
    <t>augstumi</t>
  </si>
  <si>
    <t>Harijs Rapoports</t>
  </si>
  <si>
    <t>Zargo</t>
  </si>
  <si>
    <t>Rinalds Latkovskis</t>
  </si>
  <si>
    <t>Pārsla Lorence</t>
  </si>
  <si>
    <t>Diora</t>
  </si>
  <si>
    <t>Gatis  Meiers</t>
  </si>
  <si>
    <t>Roks</t>
  </si>
  <si>
    <t>Edgars Ķimbāns</t>
  </si>
  <si>
    <t>Riko</t>
  </si>
  <si>
    <t>Gita Miķelsone</t>
  </si>
  <si>
    <t>Džīna</t>
  </si>
  <si>
    <t>Deniss Zeļenkovs</t>
  </si>
  <si>
    <t>Bagira</t>
  </si>
  <si>
    <t>Gints Teterovskis</t>
  </si>
  <si>
    <t>Iso</t>
  </si>
  <si>
    <t>Rekets</t>
  </si>
  <si>
    <t>Žaneta Žukovska</t>
  </si>
  <si>
    <t>Andi</t>
  </si>
  <si>
    <t>Astra Puķīte</t>
  </si>
  <si>
    <t>Zaitons</t>
  </si>
  <si>
    <t>Iveta Mežule</t>
  </si>
  <si>
    <t>Gerda</t>
  </si>
  <si>
    <t>Rida</t>
  </si>
  <si>
    <t>Džūda</t>
  </si>
  <si>
    <t>Anita Kalniņa</t>
  </si>
  <si>
    <t>Diors</t>
  </si>
  <si>
    <t>Mihail Tinjakov</t>
  </si>
  <si>
    <t>Džerri</t>
  </si>
  <si>
    <t>Luīze Santa Ruņģe</t>
  </si>
  <si>
    <t>Marta Āboliņa</t>
  </si>
  <si>
    <t>128.16/0</t>
  </si>
  <si>
    <t>46.09/0</t>
  </si>
  <si>
    <t>101.79/0</t>
  </si>
  <si>
    <t>25.72/0</t>
  </si>
  <si>
    <t>121.39/0</t>
  </si>
  <si>
    <t>24.46/0</t>
  </si>
  <si>
    <t>Remis</t>
  </si>
  <si>
    <t xml:space="preserve">VALKA  </t>
  </si>
  <si>
    <t xml:space="preserve">BARKAVA </t>
  </si>
  <si>
    <t>Valkas juniori 1</t>
  </si>
  <si>
    <t>Valkas juniori 2</t>
  </si>
  <si>
    <t>Valkas juniori 3</t>
  </si>
  <si>
    <t>SEG</t>
  </si>
  <si>
    <t>Remis 2</t>
  </si>
  <si>
    <t>Andreja Priede</t>
  </si>
  <si>
    <t>Barkava 1</t>
  </si>
  <si>
    <t>Gatis Meiers</t>
  </si>
  <si>
    <t>Draugi</t>
  </si>
  <si>
    <t>Luīze Santa Ruņģe Mailo</t>
  </si>
  <si>
    <t>Gatis Meiers Roks</t>
  </si>
  <si>
    <t>Sandra murāne Luna</t>
  </si>
  <si>
    <t>Sabīne Luguze Bella</t>
  </si>
  <si>
    <t>Daina Ruņģe Džūda</t>
  </si>
  <si>
    <t>Gints Teterovskis Iso</t>
  </si>
  <si>
    <t>Gita Miķelsone Džīna</t>
  </si>
  <si>
    <t>Marta Āboliņa Luna</t>
  </si>
  <si>
    <t>Mihail Tinjakov  Džerri</t>
  </si>
  <si>
    <t>Žaneta Žukovska Lordija</t>
  </si>
  <si>
    <t>104.82/0</t>
  </si>
  <si>
    <t>Harijs Rapoprts Zargo</t>
  </si>
  <si>
    <t>Pārsla Lorence Diora</t>
  </si>
  <si>
    <t xml:space="preserve">Astra Puķīte </t>
  </si>
  <si>
    <t xml:space="preserve">Sabīne Luguze </t>
  </si>
  <si>
    <t>Patrīcija Iļjina Habib</t>
  </si>
  <si>
    <t>Harijs Rapoports Zargo</t>
  </si>
  <si>
    <t>Jānis Galzons Andi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</si>
</sst>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</numFmts>
  <fonts count="2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6"/>
      <color rgb="FF00B050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sz val="18"/>
      <color theme="1"/>
      <name val="Calibri"/>
      <family val="2"/>
      <charset val="186"/>
      <scheme val="minor"/>
    </font>
    <font>
      <sz val="14"/>
      <name val="Calibri"/>
      <family val="2"/>
      <charset val="186"/>
      <scheme val="minor"/>
    </font>
    <font>
      <sz val="16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1">
    <xf numFmtId="0" fontId="0" fillId="0" borderId="0" xfId="0"/>
    <xf numFmtId="0" fontId="0" fillId="0" borderId="0" xfId="0"/>
    <xf numFmtId="0" fontId="0" fillId="0" borderId="1" xfId="0" applyBorder="1"/>
    <xf numFmtId="0" fontId="0" fillId="0" borderId="5" xfId="0" applyBorder="1" applyAlignment="1">
      <alignment horizontal="center" vertical="center" textRotation="90"/>
    </xf>
    <xf numFmtId="0" fontId="0" fillId="0" borderId="4" xfId="0" applyBorder="1"/>
    <xf numFmtId="0" fontId="0" fillId="0" borderId="2" xfId="0" applyBorder="1"/>
    <xf numFmtId="0" fontId="0" fillId="0" borderId="6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/>
    </xf>
    <xf numFmtId="0" fontId="0" fillId="2" borderId="6" xfId="0" applyFill="1" applyBorder="1"/>
    <xf numFmtId="0" fontId="0" fillId="0" borderId="6" xfId="0" applyBorder="1"/>
    <xf numFmtId="2" fontId="0" fillId="0" borderId="6" xfId="0" applyNumberFormat="1" applyBorder="1"/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2" fontId="0" fillId="0" borderId="8" xfId="0" applyNumberFormat="1" applyBorder="1"/>
    <xf numFmtId="0" fontId="2" fillId="0" borderId="9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0" fillId="0" borderId="6" xfId="0" applyFill="1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0" fillId="5" borderId="6" xfId="0" applyFill="1" applyBorder="1"/>
    <xf numFmtId="2" fontId="0" fillId="0" borderId="16" xfId="0" applyNumberFormat="1" applyBorder="1"/>
    <xf numFmtId="0" fontId="0" fillId="6" borderId="6" xfId="0" applyFill="1" applyBorder="1"/>
    <xf numFmtId="164" fontId="0" fillId="0" borderId="6" xfId="2" applyNumberFormat="1" applyFont="1" applyBorder="1"/>
    <xf numFmtId="2" fontId="0" fillId="0" borderId="6" xfId="0" applyNumberFormat="1" applyFill="1" applyBorder="1"/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0" xfId="0" applyNumberFormat="1" applyFill="1" applyBorder="1"/>
    <xf numFmtId="0" fontId="0" fillId="0" borderId="8" xfId="0" applyBorder="1" applyAlignment="1">
      <alignment horizontal="center"/>
    </xf>
    <xf numFmtId="0" fontId="0" fillId="3" borderId="6" xfId="0" applyFill="1" applyBorder="1"/>
    <xf numFmtId="2" fontId="0" fillId="3" borderId="6" xfId="0" applyNumberFormat="1" applyFill="1" applyBorder="1"/>
    <xf numFmtId="0" fontId="0" fillId="3" borderId="7" xfId="0" applyFill="1" applyBorder="1" applyAlignment="1">
      <alignment horizontal="center"/>
    </xf>
    <xf numFmtId="0" fontId="0" fillId="7" borderId="6" xfId="0" applyFill="1" applyBorder="1"/>
    <xf numFmtId="0" fontId="0" fillId="8" borderId="6" xfId="0" applyFill="1" applyBorder="1"/>
    <xf numFmtId="0" fontId="0" fillId="3" borderId="6" xfId="0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4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2" fontId="0" fillId="3" borderId="7" xfId="0" applyNumberFormat="1" applyFill="1" applyBorder="1"/>
    <xf numFmtId="2" fontId="0" fillId="3" borderId="8" xfId="0" applyNumberFormat="1" applyFill="1" applyBorder="1"/>
    <xf numFmtId="2" fontId="0" fillId="0" borderId="7" xfId="0" applyNumberFormat="1" applyBorder="1"/>
    <xf numFmtId="0" fontId="0" fillId="3" borderId="6" xfId="0" applyFill="1" applyBorder="1" applyAlignment="1">
      <alignment horizontal="center" vertical="center"/>
    </xf>
    <xf numFmtId="0" fontId="0" fillId="9" borderId="6" xfId="0" applyFill="1" applyBorder="1"/>
    <xf numFmtId="2" fontId="0" fillId="9" borderId="6" xfId="0" applyNumberFormat="1" applyFill="1" applyBorder="1"/>
    <xf numFmtId="2" fontId="0" fillId="9" borderId="7" xfId="0" applyNumberFormat="1" applyFill="1" applyBorder="1"/>
    <xf numFmtId="2" fontId="0" fillId="9" borderId="8" xfId="0" applyNumberFormat="1" applyFill="1" applyBorder="1"/>
    <xf numFmtId="0" fontId="2" fillId="3" borderId="6" xfId="0" applyFont="1" applyFill="1" applyBorder="1" applyAlignment="1">
      <alignment horizontal="center" vertical="center"/>
    </xf>
    <xf numFmtId="2" fontId="0" fillId="8" borderId="6" xfId="0" applyNumberFormat="1" applyFill="1" applyBorder="1"/>
    <xf numFmtId="2" fontId="0" fillId="8" borderId="7" xfId="0" applyNumberFormat="1" applyFill="1" applyBorder="1"/>
    <xf numFmtId="2" fontId="0" fillId="8" borderId="8" xfId="0" applyNumberFormat="1" applyFill="1" applyBorder="1"/>
    <xf numFmtId="2" fontId="0" fillId="0" borderId="6" xfId="0" applyNumberFormat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0" borderId="7" xfId="0" applyBorder="1"/>
    <xf numFmtId="0" fontId="0" fillId="3" borderId="7" xfId="0" applyFill="1" applyBorder="1"/>
    <xf numFmtId="2" fontId="0" fillId="3" borderId="6" xfId="0" applyNumberFormat="1" applyFill="1" applyBorder="1" applyAlignment="1">
      <alignment horizontal="right"/>
    </xf>
    <xf numFmtId="2" fontId="0" fillId="3" borderId="2" xfId="0" applyNumberForma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2" fontId="0" fillId="3" borderId="6" xfId="0" applyNumberFormat="1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0" fontId="0" fillId="3" borderId="2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3" xfId="0" applyFill="1" applyBorder="1"/>
    <xf numFmtId="0" fontId="0" fillId="3" borderId="19" xfId="0" applyFill="1" applyBorder="1"/>
    <xf numFmtId="0" fontId="0" fillId="3" borderId="0" xfId="0" applyFill="1"/>
    <xf numFmtId="2" fontId="0" fillId="3" borderId="15" xfId="0" applyNumberFormat="1" applyFill="1" applyBorder="1"/>
    <xf numFmtId="0" fontId="0" fillId="0" borderId="0" xfId="0" applyBorder="1"/>
    <xf numFmtId="0" fontId="0" fillId="0" borderId="23" xfId="0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0" fillId="0" borderId="24" xfId="0" applyBorder="1"/>
    <xf numFmtId="0" fontId="0" fillId="3" borderId="23" xfId="0" applyFill="1" applyBorder="1" applyAlignment="1">
      <alignment horizontal="center"/>
    </xf>
    <xf numFmtId="0" fontId="0" fillId="3" borderId="23" xfId="0" applyFill="1" applyBorder="1"/>
    <xf numFmtId="0" fontId="0" fillId="3" borderId="23" xfId="0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10" borderId="6" xfId="0" applyFill="1" applyBorder="1"/>
    <xf numFmtId="2" fontId="0" fillId="10" borderId="6" xfId="0" applyNumberFormat="1" applyFill="1" applyBorder="1" applyAlignment="1">
      <alignment horizontal="center"/>
    </xf>
    <xf numFmtId="0" fontId="6" fillId="10" borderId="6" xfId="0" applyFon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10" borderId="6" xfId="0" applyFill="1" applyBorder="1" applyAlignment="1">
      <alignment horizontal="center"/>
    </xf>
    <xf numFmtId="0" fontId="3" fillId="10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43" fontId="0" fillId="0" borderId="6" xfId="1" applyFont="1" applyBorder="1" applyAlignment="1">
      <alignment horizontal="left" vertical="top"/>
    </xf>
    <xf numFmtId="0" fontId="2" fillId="0" borderId="33" xfId="0" applyFont="1" applyBorder="1" applyAlignment="1">
      <alignment horizontal="center"/>
    </xf>
    <xf numFmtId="0" fontId="0" fillId="10" borderId="6" xfId="0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3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2" fontId="0" fillId="3" borderId="21" xfId="0" applyNumberForma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2" fontId="0" fillId="9" borderId="20" xfId="0" applyNumberFormat="1" applyFill="1" applyBorder="1" applyAlignment="1">
      <alignment horizontal="center" vertical="center"/>
    </xf>
    <xf numFmtId="2" fontId="0" fillId="9" borderId="2" xfId="0" applyNumberFormat="1" applyFill="1" applyBorder="1" applyAlignment="1">
      <alignment horizontal="center" vertical="center"/>
    </xf>
    <xf numFmtId="2" fontId="0" fillId="3" borderId="20" xfId="0" applyNumberForma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2" fontId="0" fillId="8" borderId="21" xfId="0" applyNumberFormat="1" applyFill="1" applyBorder="1" applyAlignment="1">
      <alignment horizontal="center" vertical="center"/>
    </xf>
    <xf numFmtId="2" fontId="0" fillId="8" borderId="20" xfId="0" applyNumberForma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12" fillId="8" borderId="21" xfId="0" applyFont="1" applyFill="1" applyBorder="1" applyAlignment="1">
      <alignment horizontal="center" vertical="center"/>
    </xf>
    <xf numFmtId="0" fontId="12" fillId="8" borderId="20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9" borderId="21" xfId="0" applyNumberForma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17" xfId="0" applyBorder="1" applyAlignment="1">
      <alignment horizontal="center" vertical="center" textRotation="45"/>
    </xf>
    <xf numFmtId="0" fontId="0" fillId="0" borderId="2" xfId="0" applyBorder="1" applyAlignment="1">
      <alignment horizontal="center" vertical="center" textRotation="45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3" borderId="23" xfId="0" applyFill="1" applyBorder="1"/>
    <xf numFmtId="2" fontId="0" fillId="3" borderId="25" xfId="0" applyNumberFormat="1" applyFill="1" applyBorder="1" applyAlignment="1">
      <alignment horizontal="center" vertical="center"/>
    </xf>
    <xf numFmtId="2" fontId="0" fillId="3" borderId="26" xfId="0" applyNumberFormat="1" applyFill="1" applyBorder="1" applyAlignment="1">
      <alignment horizontal="center" vertical="center"/>
    </xf>
    <xf numFmtId="2" fontId="0" fillId="3" borderId="27" xfId="0" applyNumberForma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15" fillId="0" borderId="5" xfId="0" applyFont="1" applyBorder="1"/>
    <xf numFmtId="0" fontId="16" fillId="0" borderId="5" xfId="0" applyFont="1" applyBorder="1"/>
    <xf numFmtId="0" fontId="16" fillId="0" borderId="0" xfId="0" applyFont="1" applyBorder="1"/>
    <xf numFmtId="0" fontId="4" fillId="0" borderId="2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6" fillId="11" borderId="6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11" fillId="8" borderId="21" xfId="0" applyFont="1" applyFill="1" applyBorder="1" applyAlignment="1">
      <alignment horizontal="center" vertical="center"/>
    </xf>
    <xf numFmtId="0" fontId="0" fillId="8" borderId="0" xfId="0" applyFill="1" applyBorder="1"/>
    <xf numFmtId="0" fontId="11" fillId="8" borderId="20" xfId="0" applyFont="1" applyFill="1" applyBorder="1" applyAlignment="1">
      <alignment horizontal="center" vertical="center"/>
    </xf>
    <xf numFmtId="0" fontId="12" fillId="9" borderId="21" xfId="0" applyFont="1" applyFill="1" applyBorder="1" applyAlignment="1">
      <alignment horizontal="center" vertical="center"/>
    </xf>
    <xf numFmtId="0" fontId="12" fillId="9" borderId="20" xfId="0" applyFont="1" applyFill="1" applyBorder="1" applyAlignment="1">
      <alignment horizontal="center" vertical="center"/>
    </xf>
    <xf numFmtId="0" fontId="0" fillId="13" borderId="6" xfId="0" applyFill="1" applyBorder="1"/>
    <xf numFmtId="2" fontId="0" fillId="13" borderId="6" xfId="0" applyNumberFormat="1" applyFill="1" applyBorder="1"/>
    <xf numFmtId="2" fontId="0" fillId="13" borderId="7" xfId="0" applyNumberFormat="1" applyFill="1" applyBorder="1"/>
    <xf numFmtId="2" fontId="0" fillId="13" borderId="8" xfId="0" applyNumberFormat="1" applyFill="1" applyBorder="1"/>
    <xf numFmtId="2" fontId="0" fillId="13" borderId="21" xfId="0" applyNumberFormat="1" applyFill="1" applyBorder="1" applyAlignment="1">
      <alignment horizontal="center" vertical="center"/>
    </xf>
    <xf numFmtId="2" fontId="0" fillId="13" borderId="20" xfId="0" applyNumberFormat="1" applyFill="1" applyBorder="1" applyAlignment="1">
      <alignment horizontal="center" vertical="center"/>
    </xf>
    <xf numFmtId="0" fontId="12" fillId="13" borderId="20" xfId="0" applyFont="1" applyFill="1" applyBorder="1" applyAlignment="1">
      <alignment horizontal="center" vertical="center"/>
    </xf>
    <xf numFmtId="2" fontId="0" fillId="6" borderId="6" xfId="0" applyNumberFormat="1" applyFill="1" applyBorder="1"/>
    <xf numFmtId="2" fontId="0" fillId="6" borderId="7" xfId="0" applyNumberFormat="1" applyFill="1" applyBorder="1"/>
    <xf numFmtId="2" fontId="0" fillId="6" borderId="8" xfId="0" applyNumberFormat="1" applyFill="1" applyBorder="1"/>
    <xf numFmtId="2" fontId="0" fillId="6" borderId="21" xfId="0" applyNumberForma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2" fontId="0" fillId="6" borderId="20" xfId="0" applyNumberForma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11" fillId="13" borderId="21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0" fontId="0" fillId="0" borderId="31" xfId="0" applyBorder="1"/>
    <xf numFmtId="0" fontId="12" fillId="3" borderId="4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2" fontId="0" fillId="13" borderId="2" xfId="0" applyNumberFormat="1" applyFill="1" applyBorder="1" applyAlignment="1">
      <alignment horizontal="center" vertical="center"/>
    </xf>
    <xf numFmtId="0" fontId="11" fillId="13" borderId="2" xfId="0" applyFont="1" applyFill="1" applyBorder="1" applyAlignment="1">
      <alignment horizontal="center" vertical="center"/>
    </xf>
    <xf numFmtId="0" fontId="12" fillId="1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9" fillId="3" borderId="6" xfId="0" applyFont="1" applyFill="1" applyBorder="1"/>
    <xf numFmtId="2" fontId="0" fillId="8" borderId="2" xfId="0" applyNumberForma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/>
    </xf>
    <xf numFmtId="0" fontId="0" fillId="0" borderId="5" xfId="0" applyBorder="1"/>
    <xf numFmtId="2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3">
    <cellStyle name="Komats" xfId="1" builtinId="3"/>
    <cellStyle name="Parasts" xfId="0" builtinId="0"/>
    <cellStyle name="Valū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workbookViewId="0">
      <selection activeCell="V35" sqref="V35"/>
    </sheetView>
  </sheetViews>
  <sheetFormatPr defaultRowHeight="15" x14ac:dyDescent="0.25"/>
  <cols>
    <col min="1" max="1" width="5.140625" customWidth="1"/>
    <col min="2" max="2" width="18.5703125" customWidth="1"/>
    <col min="3" max="3" width="10.28515625" customWidth="1"/>
    <col min="4" max="4" width="6.85546875" customWidth="1"/>
    <col min="5" max="5" width="5" customWidth="1"/>
    <col min="6" max="6" width="6.28515625" customWidth="1"/>
    <col min="7" max="7" width="5.5703125" customWidth="1"/>
    <col min="8" max="8" width="6.85546875" customWidth="1"/>
    <col min="9" max="9" width="4.140625" customWidth="1"/>
    <col min="10" max="10" width="7.7109375" customWidth="1"/>
    <col min="11" max="11" width="5.28515625" customWidth="1"/>
    <col min="12" max="12" width="7" customWidth="1"/>
    <col min="13" max="13" width="4.85546875" customWidth="1"/>
    <col min="14" max="14" width="6.85546875" customWidth="1"/>
    <col min="15" max="15" width="5" customWidth="1"/>
    <col min="16" max="16" width="5.42578125" customWidth="1"/>
    <col min="17" max="17" width="8.140625" customWidth="1"/>
    <col min="18" max="18" width="4.85546875" customWidth="1"/>
  </cols>
  <sheetData>
    <row r="1" spans="1:18" ht="18.75" x14ac:dyDescent="0.3">
      <c r="B1" s="119" t="s">
        <v>0</v>
      </c>
      <c r="C1" s="119"/>
      <c r="D1" s="119"/>
      <c r="E1" s="119"/>
      <c r="F1" s="119"/>
      <c r="G1" s="119"/>
      <c r="H1" s="119"/>
      <c r="I1" s="119"/>
      <c r="J1" s="119"/>
      <c r="K1" s="119"/>
    </row>
    <row r="3" spans="1:18" ht="18.75" x14ac:dyDescent="0.3">
      <c r="A3" s="120" t="s">
        <v>61</v>
      </c>
      <c r="B3" s="120"/>
      <c r="C3" s="120"/>
      <c r="D3" s="120"/>
      <c r="E3" s="120"/>
      <c r="F3" s="120"/>
      <c r="G3" s="120"/>
      <c r="L3" s="121" t="s">
        <v>62</v>
      </c>
      <c r="M3" s="120"/>
      <c r="N3" s="120"/>
      <c r="O3" s="120"/>
      <c r="P3" s="120"/>
      <c r="Q3" s="120"/>
      <c r="R3" s="120"/>
    </row>
    <row r="4" spans="1:18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thickTop="1" x14ac:dyDescent="0.25">
      <c r="A5" s="122" t="s">
        <v>1</v>
      </c>
      <c r="B5" s="124" t="s">
        <v>2</v>
      </c>
      <c r="C5" s="124" t="s">
        <v>3</v>
      </c>
      <c r="D5" s="107" t="s">
        <v>4</v>
      </c>
      <c r="E5" s="107"/>
      <c r="F5" s="107"/>
      <c r="G5" s="108" t="s">
        <v>5</v>
      </c>
      <c r="H5" s="106" t="s">
        <v>6</v>
      </c>
      <c r="I5" s="107"/>
      <c r="J5" s="107"/>
      <c r="K5" s="108" t="s">
        <v>5</v>
      </c>
      <c r="L5" s="106" t="s">
        <v>7</v>
      </c>
      <c r="M5" s="107"/>
      <c r="N5" s="107"/>
      <c r="O5" s="108" t="s">
        <v>5</v>
      </c>
      <c r="P5" s="3"/>
      <c r="Q5" s="4"/>
      <c r="R5" s="5"/>
    </row>
    <row r="6" spans="1:18" ht="69" x14ac:dyDescent="0.25">
      <c r="A6" s="123"/>
      <c r="B6" s="125"/>
      <c r="C6" s="125"/>
      <c r="D6" s="6" t="s">
        <v>8</v>
      </c>
      <c r="E6" s="6" t="s">
        <v>9</v>
      </c>
      <c r="F6" s="6" t="s">
        <v>10</v>
      </c>
      <c r="G6" s="109"/>
      <c r="H6" s="7" t="s">
        <v>8</v>
      </c>
      <c r="I6" s="6" t="s">
        <v>9</v>
      </c>
      <c r="J6" s="6" t="s">
        <v>10</v>
      </c>
      <c r="K6" s="109"/>
      <c r="L6" s="7" t="s">
        <v>8</v>
      </c>
      <c r="M6" s="6" t="s">
        <v>9</v>
      </c>
      <c r="N6" s="6" t="s">
        <v>10</v>
      </c>
      <c r="O6" s="109"/>
      <c r="P6" s="8" t="s">
        <v>11</v>
      </c>
      <c r="Q6" s="7" t="s">
        <v>12</v>
      </c>
      <c r="R6" s="6" t="s">
        <v>13</v>
      </c>
    </row>
    <row r="7" spans="1:18" ht="18.75" x14ac:dyDescent="0.25">
      <c r="A7" s="9"/>
      <c r="B7" s="110" t="s">
        <v>14</v>
      </c>
      <c r="C7" s="111"/>
      <c r="D7" s="111"/>
      <c r="E7" s="111"/>
      <c r="F7" s="111"/>
      <c r="G7" s="112"/>
      <c r="H7" s="7"/>
      <c r="I7" s="6"/>
      <c r="J7" s="6"/>
      <c r="K7" s="10"/>
      <c r="L7" s="7"/>
      <c r="M7" s="6"/>
      <c r="N7" s="6"/>
      <c r="O7" s="10"/>
      <c r="P7" s="11"/>
      <c r="Q7" s="7"/>
      <c r="R7" s="6"/>
    </row>
    <row r="8" spans="1:18" ht="15.75" x14ac:dyDescent="0.25">
      <c r="A8" s="12">
        <v>1</v>
      </c>
      <c r="B8" s="13" t="s">
        <v>32</v>
      </c>
      <c r="C8" s="16" t="s">
        <v>33</v>
      </c>
      <c r="D8" s="15">
        <v>22</v>
      </c>
      <c r="E8" s="16"/>
      <c r="F8" s="15">
        <f t="shared" ref="F8:F14" si="0">SUM(D8:E8)</f>
        <v>22</v>
      </c>
      <c r="G8" s="17">
        <v>2</v>
      </c>
      <c r="H8" s="18">
        <v>60.07</v>
      </c>
      <c r="I8" s="16"/>
      <c r="J8" s="15">
        <f t="shared" ref="J8:J14" si="1">SUM(H8:I8)</f>
        <v>60.07</v>
      </c>
      <c r="K8" s="17">
        <v>4</v>
      </c>
      <c r="L8" s="19">
        <v>46.09</v>
      </c>
      <c r="M8" s="16"/>
      <c r="N8" s="15" t="s">
        <v>133</v>
      </c>
      <c r="O8" s="17">
        <v>6</v>
      </c>
      <c r="P8" s="20"/>
      <c r="Q8" s="19" t="s">
        <v>132</v>
      </c>
      <c r="R8" s="21">
        <v>6</v>
      </c>
    </row>
    <row r="9" spans="1:18" ht="15.75" x14ac:dyDescent="0.25">
      <c r="A9" s="12">
        <v>2</v>
      </c>
      <c r="B9" s="13" t="s">
        <v>22</v>
      </c>
      <c r="C9" s="16" t="s">
        <v>23</v>
      </c>
      <c r="D9" s="15">
        <v>22.6</v>
      </c>
      <c r="E9" s="16"/>
      <c r="F9" s="15">
        <f t="shared" si="0"/>
        <v>22.6</v>
      </c>
      <c r="G9" s="17">
        <v>3</v>
      </c>
      <c r="H9" s="19">
        <v>53.47</v>
      </c>
      <c r="I9" s="16"/>
      <c r="J9" s="15">
        <f t="shared" si="1"/>
        <v>53.47</v>
      </c>
      <c r="K9" s="17">
        <v>2</v>
      </c>
      <c r="L9" s="18">
        <v>25.72</v>
      </c>
      <c r="M9" s="16"/>
      <c r="N9" s="15" t="s">
        <v>135</v>
      </c>
      <c r="O9" s="17">
        <v>7</v>
      </c>
      <c r="P9" s="20"/>
      <c r="Q9" s="19" t="s">
        <v>134</v>
      </c>
      <c r="R9" s="21">
        <v>7</v>
      </c>
    </row>
    <row r="10" spans="1:18" ht="18.75" x14ac:dyDescent="0.3">
      <c r="A10" s="12">
        <v>3</v>
      </c>
      <c r="B10" s="13" t="s">
        <v>40</v>
      </c>
      <c r="C10" s="16" t="s">
        <v>41</v>
      </c>
      <c r="D10" s="14">
        <v>28.1</v>
      </c>
      <c r="E10" s="16"/>
      <c r="F10" s="15">
        <f t="shared" si="0"/>
        <v>28.1</v>
      </c>
      <c r="G10" s="17">
        <v>5</v>
      </c>
      <c r="H10" s="19">
        <v>61.25</v>
      </c>
      <c r="I10" s="16"/>
      <c r="J10" s="15">
        <f t="shared" si="1"/>
        <v>61.25</v>
      </c>
      <c r="K10" s="17">
        <v>5</v>
      </c>
      <c r="L10" s="18">
        <v>36.93</v>
      </c>
      <c r="M10" s="16">
        <v>5</v>
      </c>
      <c r="N10" s="15">
        <f t="shared" ref="N8:N14" si="2">SUM(L10:M10)</f>
        <v>41.93</v>
      </c>
      <c r="O10" s="17">
        <v>4</v>
      </c>
      <c r="P10" s="20"/>
      <c r="Q10" s="19">
        <f t="shared" ref="Q8:Q14" si="3">SUM(F10+J10+N10)</f>
        <v>131.28</v>
      </c>
      <c r="R10" s="22">
        <v>3</v>
      </c>
    </row>
    <row r="11" spans="1:18" ht="18.75" x14ac:dyDescent="0.3">
      <c r="A11" s="12">
        <v>4</v>
      </c>
      <c r="B11" s="13" t="s">
        <v>18</v>
      </c>
      <c r="C11" s="16" t="s">
        <v>19</v>
      </c>
      <c r="D11" s="15">
        <v>20.75</v>
      </c>
      <c r="E11" s="16"/>
      <c r="F11" s="15">
        <f t="shared" si="0"/>
        <v>20.75</v>
      </c>
      <c r="G11" s="17">
        <v>1</v>
      </c>
      <c r="H11" s="19">
        <v>44.28</v>
      </c>
      <c r="I11" s="16"/>
      <c r="J11" s="15">
        <f t="shared" si="1"/>
        <v>44.28</v>
      </c>
      <c r="K11" s="17">
        <v>1</v>
      </c>
      <c r="L11" s="18">
        <v>19.22</v>
      </c>
      <c r="M11" s="16"/>
      <c r="N11" s="15">
        <f t="shared" si="2"/>
        <v>19.22</v>
      </c>
      <c r="O11" s="17">
        <v>1</v>
      </c>
      <c r="P11" s="20"/>
      <c r="Q11" s="19">
        <f t="shared" si="3"/>
        <v>84.25</v>
      </c>
      <c r="R11" s="185">
        <v>1</v>
      </c>
    </row>
    <row r="12" spans="1:18" ht="15.75" x14ac:dyDescent="0.25">
      <c r="A12" s="12">
        <v>5</v>
      </c>
      <c r="B12" s="13" t="s">
        <v>46</v>
      </c>
      <c r="C12" s="16" t="s">
        <v>47</v>
      </c>
      <c r="D12" s="14">
        <v>24.05</v>
      </c>
      <c r="E12" s="16"/>
      <c r="F12" s="15">
        <f t="shared" si="0"/>
        <v>24.05</v>
      </c>
      <c r="G12" s="17">
        <v>4</v>
      </c>
      <c r="H12" s="18">
        <v>90.13</v>
      </c>
      <c r="I12" s="16">
        <v>15</v>
      </c>
      <c r="J12" s="15">
        <f t="shared" si="1"/>
        <v>105.13</v>
      </c>
      <c r="K12" s="17">
        <v>7</v>
      </c>
      <c r="L12" s="18">
        <v>45.62</v>
      </c>
      <c r="M12" s="16">
        <v>5</v>
      </c>
      <c r="N12" s="15">
        <f t="shared" si="2"/>
        <v>50.62</v>
      </c>
      <c r="O12" s="17">
        <v>5</v>
      </c>
      <c r="P12" s="20"/>
      <c r="Q12" s="19">
        <f t="shared" si="3"/>
        <v>179.8</v>
      </c>
      <c r="R12" s="21">
        <v>5</v>
      </c>
    </row>
    <row r="13" spans="1:18" s="1" customFormat="1" ht="18.75" x14ac:dyDescent="0.3">
      <c r="A13" s="12">
        <v>6</v>
      </c>
      <c r="B13" s="13" t="s">
        <v>16</v>
      </c>
      <c r="C13" s="16" t="s">
        <v>17</v>
      </c>
      <c r="D13" s="14">
        <v>33.659999999999997</v>
      </c>
      <c r="E13" s="16"/>
      <c r="F13" s="15">
        <f t="shared" si="0"/>
        <v>33.659999999999997</v>
      </c>
      <c r="G13" s="17">
        <v>6</v>
      </c>
      <c r="H13" s="18">
        <v>57.72</v>
      </c>
      <c r="I13" s="16"/>
      <c r="J13" s="15">
        <f t="shared" si="1"/>
        <v>57.72</v>
      </c>
      <c r="K13" s="17">
        <v>3</v>
      </c>
      <c r="L13" s="18">
        <v>28.06</v>
      </c>
      <c r="M13" s="16"/>
      <c r="N13" s="15">
        <f t="shared" si="2"/>
        <v>28.06</v>
      </c>
      <c r="O13" s="17">
        <v>3</v>
      </c>
      <c r="P13" s="20"/>
      <c r="Q13" s="19">
        <f t="shared" si="3"/>
        <v>119.44</v>
      </c>
      <c r="R13" s="186">
        <v>2</v>
      </c>
    </row>
    <row r="14" spans="1:18" ht="15.75" x14ac:dyDescent="0.25">
      <c r="A14" s="12">
        <v>7</v>
      </c>
      <c r="B14" s="13" t="s">
        <v>20</v>
      </c>
      <c r="C14" s="16" t="s">
        <v>21</v>
      </c>
      <c r="D14" s="14">
        <v>30.06</v>
      </c>
      <c r="E14" s="16">
        <v>5</v>
      </c>
      <c r="F14" s="15">
        <f t="shared" si="0"/>
        <v>35.06</v>
      </c>
      <c r="G14" s="17">
        <v>7</v>
      </c>
      <c r="H14" s="18">
        <v>76.3</v>
      </c>
      <c r="I14" s="16">
        <v>5</v>
      </c>
      <c r="J14" s="15">
        <f t="shared" si="1"/>
        <v>81.3</v>
      </c>
      <c r="K14" s="17">
        <v>6</v>
      </c>
      <c r="L14" s="18">
        <v>24.44</v>
      </c>
      <c r="M14" s="16"/>
      <c r="N14" s="15">
        <f t="shared" si="2"/>
        <v>24.44</v>
      </c>
      <c r="O14" s="17">
        <v>2</v>
      </c>
      <c r="P14" s="20"/>
      <c r="Q14" s="19">
        <f t="shared" si="3"/>
        <v>140.80000000000001</v>
      </c>
      <c r="R14" s="21">
        <v>4</v>
      </c>
    </row>
    <row r="15" spans="1:18" x14ac:dyDescent="0.25">
      <c r="A15" s="12"/>
      <c r="B15" s="23"/>
      <c r="C15" s="14"/>
      <c r="D15" s="14"/>
      <c r="E15" s="14"/>
      <c r="F15" s="15"/>
      <c r="G15" s="24"/>
      <c r="H15" s="18"/>
      <c r="I15" s="14"/>
      <c r="J15" s="15"/>
      <c r="K15" s="24"/>
      <c r="L15" s="18"/>
      <c r="M15" s="14"/>
      <c r="N15" s="15"/>
      <c r="O15" s="24"/>
      <c r="P15" s="25"/>
      <c r="Q15" s="19"/>
      <c r="R15" s="26"/>
    </row>
    <row r="16" spans="1:18" ht="18.75" x14ac:dyDescent="0.3">
      <c r="A16" s="12"/>
      <c r="B16" s="113" t="s">
        <v>24</v>
      </c>
      <c r="C16" s="114"/>
      <c r="D16" s="114"/>
      <c r="E16" s="114"/>
      <c r="F16" s="114"/>
      <c r="G16" s="115"/>
      <c r="H16" s="18"/>
      <c r="I16" s="14"/>
      <c r="J16" s="15"/>
      <c r="K16" s="24"/>
      <c r="L16" s="18"/>
      <c r="M16" s="14"/>
      <c r="N16" s="15"/>
      <c r="O16" s="24"/>
      <c r="P16" s="25"/>
      <c r="Q16" s="19"/>
      <c r="R16" s="26"/>
    </row>
    <row r="17" spans="1:18" ht="18.75" x14ac:dyDescent="0.3">
      <c r="A17" s="12">
        <v>1</v>
      </c>
      <c r="B17" s="27" t="s">
        <v>29</v>
      </c>
      <c r="C17" s="16" t="s">
        <v>30</v>
      </c>
      <c r="D17" s="14">
        <v>25.75</v>
      </c>
      <c r="E17" s="16"/>
      <c r="F17" s="15">
        <f t="shared" ref="F17:F53" si="4">SUM(D17+E17)</f>
        <v>25.75</v>
      </c>
      <c r="G17" s="17">
        <v>1</v>
      </c>
      <c r="H17" s="19">
        <v>69.709999999999994</v>
      </c>
      <c r="I17" s="16">
        <v>5</v>
      </c>
      <c r="J17" s="15">
        <f t="shared" ref="J17:J53" si="5">SUM(H17+I17)</f>
        <v>74.709999999999994</v>
      </c>
      <c r="K17" s="17">
        <v>3</v>
      </c>
      <c r="L17" s="18">
        <v>33.369999999999997</v>
      </c>
      <c r="M17" s="16">
        <v>5</v>
      </c>
      <c r="N17" s="15">
        <f t="shared" ref="N17:N53" si="6">SUM(L17+M17)</f>
        <v>38.369999999999997</v>
      </c>
      <c r="O17" s="17">
        <v>2</v>
      </c>
      <c r="P17" s="20"/>
      <c r="Q17" s="19">
        <f t="shared" ref="Q17:Q51" si="7">SUM(F17+J17+N17)</f>
        <v>138.82999999999998</v>
      </c>
      <c r="R17" s="186">
        <v>2</v>
      </c>
    </row>
    <row r="18" spans="1:18" ht="15.75" x14ac:dyDescent="0.25">
      <c r="A18" s="12">
        <v>2</v>
      </c>
      <c r="B18" s="27" t="s">
        <v>102</v>
      </c>
      <c r="C18" s="16" t="s">
        <v>103</v>
      </c>
      <c r="D18" s="15">
        <v>34.840000000000003</v>
      </c>
      <c r="E18" s="16"/>
      <c r="F18" s="15">
        <f t="shared" si="4"/>
        <v>34.840000000000003</v>
      </c>
      <c r="G18" s="17">
        <v>4</v>
      </c>
      <c r="H18" s="19">
        <v>85.75</v>
      </c>
      <c r="I18" s="16">
        <v>40</v>
      </c>
      <c r="J18" s="15">
        <f t="shared" si="5"/>
        <v>125.75</v>
      </c>
      <c r="K18" s="17">
        <v>4</v>
      </c>
      <c r="L18" s="19">
        <v>32.72</v>
      </c>
      <c r="M18" s="16">
        <v>25</v>
      </c>
      <c r="N18" s="15">
        <f t="shared" si="6"/>
        <v>57.72</v>
      </c>
      <c r="O18" s="17">
        <v>4</v>
      </c>
      <c r="P18" s="20"/>
      <c r="Q18" s="19">
        <f t="shared" si="7"/>
        <v>218.31</v>
      </c>
      <c r="R18" s="21">
        <v>4</v>
      </c>
    </row>
    <row r="19" spans="1:18" ht="18.75" x14ac:dyDescent="0.3">
      <c r="A19" s="12">
        <v>3</v>
      </c>
      <c r="B19" s="27" t="s">
        <v>48</v>
      </c>
      <c r="C19" s="16" t="s">
        <v>49</v>
      </c>
      <c r="D19" s="15">
        <v>27</v>
      </c>
      <c r="E19" s="16"/>
      <c r="F19" s="15">
        <f t="shared" si="4"/>
        <v>27</v>
      </c>
      <c r="G19" s="17">
        <v>2</v>
      </c>
      <c r="H19" s="18">
        <v>63.72</v>
      </c>
      <c r="I19" s="16"/>
      <c r="J19" s="15">
        <f t="shared" si="5"/>
        <v>63.72</v>
      </c>
      <c r="K19" s="17">
        <v>1</v>
      </c>
      <c r="L19" s="18">
        <v>39.75</v>
      </c>
      <c r="M19" s="16">
        <v>15</v>
      </c>
      <c r="N19" s="15">
        <f t="shared" si="6"/>
        <v>54.75</v>
      </c>
      <c r="O19" s="17">
        <v>3</v>
      </c>
      <c r="P19" s="20"/>
      <c r="Q19" s="19">
        <f t="shared" si="7"/>
        <v>145.47</v>
      </c>
      <c r="R19" s="22">
        <v>3</v>
      </c>
    </row>
    <row r="20" spans="1:18" ht="18.75" x14ac:dyDescent="0.3">
      <c r="A20" s="12">
        <v>4</v>
      </c>
      <c r="B20" s="27" t="s">
        <v>25</v>
      </c>
      <c r="C20" s="16" t="s">
        <v>26</v>
      </c>
      <c r="D20" s="15">
        <v>23.66</v>
      </c>
      <c r="E20" s="16">
        <v>5</v>
      </c>
      <c r="F20" s="15">
        <f t="shared" si="4"/>
        <v>28.66</v>
      </c>
      <c r="G20" s="17">
        <v>3</v>
      </c>
      <c r="H20" s="18">
        <v>60.09</v>
      </c>
      <c r="I20" s="16">
        <v>5</v>
      </c>
      <c r="J20" s="15">
        <f t="shared" si="5"/>
        <v>65.09</v>
      </c>
      <c r="K20" s="17">
        <v>2</v>
      </c>
      <c r="L20" s="18">
        <v>20.34</v>
      </c>
      <c r="M20" s="16">
        <v>10</v>
      </c>
      <c r="N20" s="15">
        <f t="shared" si="6"/>
        <v>30.34</v>
      </c>
      <c r="O20" s="17">
        <v>1</v>
      </c>
      <c r="P20" s="20"/>
      <c r="Q20" s="19">
        <f t="shared" si="7"/>
        <v>124.09</v>
      </c>
      <c r="R20" s="185">
        <v>1</v>
      </c>
    </row>
    <row r="21" spans="1:18" x14ac:dyDescent="0.25">
      <c r="A21" s="12"/>
      <c r="B21" s="23"/>
      <c r="C21" s="14"/>
      <c r="D21" s="14"/>
      <c r="E21" s="14"/>
      <c r="F21" s="15"/>
      <c r="G21" s="24"/>
      <c r="H21" s="18"/>
      <c r="I21" s="14"/>
      <c r="J21" s="15"/>
      <c r="K21" s="24"/>
      <c r="L21" s="18"/>
      <c r="M21" s="14"/>
      <c r="N21" s="15"/>
      <c r="O21" s="24"/>
      <c r="P21" s="25"/>
      <c r="Q21" s="19"/>
      <c r="R21" s="26"/>
    </row>
    <row r="22" spans="1:18" ht="18.75" x14ac:dyDescent="0.3">
      <c r="A22" s="12"/>
      <c r="B22" s="116" t="s">
        <v>31</v>
      </c>
      <c r="C22" s="117"/>
      <c r="D22" s="117"/>
      <c r="E22" s="117"/>
      <c r="F22" s="117"/>
      <c r="G22" s="118"/>
      <c r="H22" s="18"/>
      <c r="I22" s="14"/>
      <c r="J22" s="15"/>
      <c r="K22" s="24"/>
      <c r="L22" s="18"/>
      <c r="M22" s="14"/>
      <c r="N22" s="28"/>
      <c r="O22" s="24"/>
      <c r="P22" s="25"/>
      <c r="Q22" s="19"/>
      <c r="R22" s="26"/>
    </row>
    <row r="23" spans="1:18" ht="15.75" x14ac:dyDescent="0.25">
      <c r="A23" s="12">
        <v>1</v>
      </c>
      <c r="B23" s="29" t="s">
        <v>104</v>
      </c>
      <c r="C23" s="16" t="s">
        <v>59</v>
      </c>
      <c r="D23" s="30">
        <v>24.75</v>
      </c>
      <c r="E23" s="16"/>
      <c r="F23" s="15">
        <f t="shared" si="4"/>
        <v>24.75</v>
      </c>
      <c r="G23" s="17">
        <v>2</v>
      </c>
      <c r="H23" s="19">
        <v>58.84</v>
      </c>
      <c r="I23" s="16"/>
      <c r="J23" s="15">
        <f t="shared" si="5"/>
        <v>58.84</v>
      </c>
      <c r="K23" s="17">
        <v>2</v>
      </c>
      <c r="L23" s="18">
        <v>22.59</v>
      </c>
      <c r="M23" s="16">
        <v>10</v>
      </c>
      <c r="N23" s="31">
        <f>SUM(L23+M23)</f>
        <v>32.590000000000003</v>
      </c>
      <c r="O23" s="32">
        <v>4</v>
      </c>
      <c r="P23" s="33"/>
      <c r="Q23" s="19">
        <f t="shared" ref="Q23:Q38" si="8">SUM(F23+J23+N23+P23)</f>
        <v>116.18</v>
      </c>
      <c r="R23" s="21">
        <v>4</v>
      </c>
    </row>
    <row r="24" spans="1:18" ht="15.75" x14ac:dyDescent="0.25">
      <c r="A24" s="12">
        <v>2</v>
      </c>
      <c r="B24" s="29" t="s">
        <v>105</v>
      </c>
      <c r="C24" s="16" t="s">
        <v>106</v>
      </c>
      <c r="D24" s="15">
        <v>22.47</v>
      </c>
      <c r="E24" s="16">
        <v>35</v>
      </c>
      <c r="F24" s="15">
        <f t="shared" si="4"/>
        <v>57.47</v>
      </c>
      <c r="G24" s="17">
        <v>16</v>
      </c>
      <c r="H24" s="19">
        <v>66.5</v>
      </c>
      <c r="I24" s="16">
        <v>5</v>
      </c>
      <c r="J24" s="15">
        <f t="shared" si="5"/>
        <v>71.5</v>
      </c>
      <c r="K24" s="17">
        <v>11</v>
      </c>
      <c r="L24" s="18">
        <v>24.31</v>
      </c>
      <c r="M24" s="16">
        <v>10</v>
      </c>
      <c r="N24" s="34">
        <f>SUM(L24+M24)</f>
        <v>34.31</v>
      </c>
      <c r="O24" s="17">
        <v>6</v>
      </c>
      <c r="P24" s="35"/>
      <c r="Q24" s="19">
        <f t="shared" si="8"/>
        <v>163.28</v>
      </c>
      <c r="R24" s="21">
        <v>11</v>
      </c>
    </row>
    <row r="25" spans="1:18" ht="15.75" x14ac:dyDescent="0.25">
      <c r="A25" s="12">
        <v>3</v>
      </c>
      <c r="B25" s="29" t="s">
        <v>36</v>
      </c>
      <c r="C25" s="16" t="s">
        <v>37</v>
      </c>
      <c r="D25" s="14">
        <v>27.93</v>
      </c>
      <c r="E25" s="16">
        <v>20</v>
      </c>
      <c r="F25" s="15">
        <f t="shared" si="4"/>
        <v>47.93</v>
      </c>
      <c r="G25" s="17">
        <v>15</v>
      </c>
      <c r="H25" s="18">
        <v>74.88</v>
      </c>
      <c r="I25" s="16">
        <v>20</v>
      </c>
      <c r="J25" s="15">
        <f t="shared" si="5"/>
        <v>94.88</v>
      </c>
      <c r="K25" s="17">
        <v>16</v>
      </c>
      <c r="L25" s="19">
        <v>48.62</v>
      </c>
      <c r="M25" s="16">
        <v>40</v>
      </c>
      <c r="N25" s="15">
        <f t="shared" si="6"/>
        <v>88.62</v>
      </c>
      <c r="O25" s="17">
        <v>14</v>
      </c>
      <c r="P25" s="35">
        <v>15</v>
      </c>
      <c r="Q25" s="19">
        <f t="shared" si="8"/>
        <v>246.43</v>
      </c>
      <c r="R25" s="21">
        <v>15</v>
      </c>
    </row>
    <row r="26" spans="1:18" ht="15.75" x14ac:dyDescent="0.25">
      <c r="A26" s="12">
        <v>4</v>
      </c>
      <c r="B26" s="29" t="s">
        <v>107</v>
      </c>
      <c r="C26" s="16" t="s">
        <v>108</v>
      </c>
      <c r="D26" s="14">
        <v>37.549999999999997</v>
      </c>
      <c r="E26" s="16"/>
      <c r="F26" s="15">
        <f t="shared" si="4"/>
        <v>37.549999999999997</v>
      </c>
      <c r="G26" s="17">
        <v>12</v>
      </c>
      <c r="H26" s="19">
        <v>59.9</v>
      </c>
      <c r="I26" s="16"/>
      <c r="J26" s="15">
        <f t="shared" si="5"/>
        <v>59.9</v>
      </c>
      <c r="K26" s="17">
        <v>3</v>
      </c>
      <c r="L26" s="19">
        <v>29.38</v>
      </c>
      <c r="M26" s="16">
        <v>15</v>
      </c>
      <c r="N26" s="15">
        <f t="shared" si="6"/>
        <v>44.379999999999995</v>
      </c>
      <c r="O26" s="17">
        <v>10</v>
      </c>
      <c r="P26" s="35"/>
      <c r="Q26" s="19">
        <f t="shared" si="8"/>
        <v>141.82999999999998</v>
      </c>
      <c r="R26" s="21">
        <v>7</v>
      </c>
    </row>
    <row r="27" spans="1:18" ht="15.75" x14ac:dyDescent="0.25">
      <c r="A27" s="12">
        <v>5</v>
      </c>
      <c r="B27" s="29" t="s">
        <v>109</v>
      </c>
      <c r="C27" s="16" t="s">
        <v>110</v>
      </c>
      <c r="D27" s="14">
        <v>42.03</v>
      </c>
      <c r="E27" s="16"/>
      <c r="F27" s="15">
        <f t="shared" si="4"/>
        <v>42.03</v>
      </c>
      <c r="G27" s="17">
        <v>13</v>
      </c>
      <c r="H27" s="19">
        <v>69.47</v>
      </c>
      <c r="I27" s="16"/>
      <c r="J27" s="15">
        <f t="shared" si="5"/>
        <v>69.47</v>
      </c>
      <c r="K27" s="17">
        <v>10</v>
      </c>
      <c r="L27" s="19">
        <v>111.16</v>
      </c>
      <c r="M27" s="16">
        <v>35</v>
      </c>
      <c r="N27" s="15">
        <f>SUM(L27:M27)</f>
        <v>146.16</v>
      </c>
      <c r="O27" s="17">
        <v>16</v>
      </c>
      <c r="P27" s="35"/>
      <c r="Q27" s="19">
        <f t="shared" si="8"/>
        <v>257.65999999999997</v>
      </c>
      <c r="R27" s="21">
        <v>16</v>
      </c>
    </row>
    <row r="28" spans="1:18" ht="15.75" x14ac:dyDescent="0.25">
      <c r="A28" s="12">
        <v>6</v>
      </c>
      <c r="B28" s="29" t="s">
        <v>111</v>
      </c>
      <c r="C28" s="16" t="s">
        <v>112</v>
      </c>
      <c r="D28" s="14">
        <v>27.35</v>
      </c>
      <c r="E28" s="16"/>
      <c r="F28" s="15">
        <f t="shared" si="4"/>
        <v>27.35</v>
      </c>
      <c r="G28" s="17">
        <v>6</v>
      </c>
      <c r="H28" s="19">
        <v>69.34</v>
      </c>
      <c r="I28" s="16"/>
      <c r="J28" s="15">
        <f t="shared" si="5"/>
        <v>69.34</v>
      </c>
      <c r="K28" s="17">
        <v>9</v>
      </c>
      <c r="L28" s="18">
        <v>48.13</v>
      </c>
      <c r="M28" s="16">
        <v>5</v>
      </c>
      <c r="N28" s="15">
        <f>SUM(L28:M28)</f>
        <v>53.13</v>
      </c>
      <c r="O28" s="17">
        <v>12</v>
      </c>
      <c r="P28" s="35"/>
      <c r="Q28" s="19">
        <f t="shared" si="8"/>
        <v>149.82</v>
      </c>
      <c r="R28" s="21">
        <v>9</v>
      </c>
    </row>
    <row r="29" spans="1:18" ht="15.75" x14ac:dyDescent="0.25">
      <c r="A29" s="12">
        <v>7</v>
      </c>
      <c r="B29" s="29" t="s">
        <v>38</v>
      </c>
      <c r="C29" s="16" t="s">
        <v>39</v>
      </c>
      <c r="D29" s="15">
        <v>34.85</v>
      </c>
      <c r="E29" s="16"/>
      <c r="F29" s="15">
        <f t="shared" si="4"/>
        <v>34.85</v>
      </c>
      <c r="G29" s="17">
        <v>11</v>
      </c>
      <c r="H29" s="18">
        <v>60.1</v>
      </c>
      <c r="I29" s="16"/>
      <c r="J29" s="15">
        <f t="shared" si="5"/>
        <v>60.1</v>
      </c>
      <c r="K29" s="17">
        <v>5</v>
      </c>
      <c r="L29" s="19">
        <v>33.47</v>
      </c>
      <c r="M29" s="16">
        <v>35</v>
      </c>
      <c r="N29" s="15">
        <f t="shared" si="6"/>
        <v>68.47</v>
      </c>
      <c r="O29" s="17">
        <v>13</v>
      </c>
      <c r="P29" s="35">
        <v>15</v>
      </c>
      <c r="Q29" s="19">
        <f t="shared" si="8"/>
        <v>178.42000000000002</v>
      </c>
      <c r="R29" s="21">
        <v>13</v>
      </c>
    </row>
    <row r="30" spans="1:18" ht="18.75" x14ac:dyDescent="0.3">
      <c r="A30" s="12">
        <v>8</v>
      </c>
      <c r="B30" s="29" t="s">
        <v>34</v>
      </c>
      <c r="C30" s="16" t="s">
        <v>35</v>
      </c>
      <c r="D30" s="15">
        <v>25.87</v>
      </c>
      <c r="E30" s="16"/>
      <c r="F30" s="15">
        <f t="shared" si="4"/>
        <v>25.87</v>
      </c>
      <c r="G30" s="17">
        <v>4</v>
      </c>
      <c r="H30" s="18">
        <v>49.44</v>
      </c>
      <c r="I30" s="16"/>
      <c r="J30" s="15">
        <f t="shared" si="5"/>
        <v>49.44</v>
      </c>
      <c r="K30" s="17">
        <v>1</v>
      </c>
      <c r="L30" s="19">
        <v>35.340000000000003</v>
      </c>
      <c r="M30" s="16">
        <v>5</v>
      </c>
      <c r="N30" s="15">
        <f t="shared" si="6"/>
        <v>40.340000000000003</v>
      </c>
      <c r="O30" s="17">
        <v>8</v>
      </c>
      <c r="P30" s="35"/>
      <c r="Q30" s="19">
        <f t="shared" si="8"/>
        <v>115.65</v>
      </c>
      <c r="R30" s="22">
        <v>3</v>
      </c>
    </row>
    <row r="31" spans="1:18" ht="18.75" x14ac:dyDescent="0.3">
      <c r="A31" s="12">
        <v>9</v>
      </c>
      <c r="B31" s="29" t="s">
        <v>113</v>
      </c>
      <c r="C31" s="16" t="s">
        <v>114</v>
      </c>
      <c r="D31" s="15">
        <v>25.36</v>
      </c>
      <c r="E31" s="16"/>
      <c r="F31" s="15">
        <f t="shared" si="4"/>
        <v>25.36</v>
      </c>
      <c r="G31" s="17">
        <v>3</v>
      </c>
      <c r="H31" s="18">
        <v>59.96</v>
      </c>
      <c r="I31" s="16"/>
      <c r="J31" s="15">
        <f t="shared" si="5"/>
        <v>59.96</v>
      </c>
      <c r="K31" s="17">
        <v>4</v>
      </c>
      <c r="L31" s="19">
        <v>23.16</v>
      </c>
      <c r="M31" s="16">
        <v>5</v>
      </c>
      <c r="N31" s="15">
        <f t="shared" si="6"/>
        <v>28.16</v>
      </c>
      <c r="O31" s="17">
        <v>3</v>
      </c>
      <c r="P31" s="35"/>
      <c r="Q31" s="19">
        <f t="shared" si="8"/>
        <v>113.47999999999999</v>
      </c>
      <c r="R31" s="185">
        <v>1</v>
      </c>
    </row>
    <row r="32" spans="1:18" s="1" customFormat="1" ht="15.75" x14ac:dyDescent="0.25">
      <c r="A32" s="12">
        <v>10</v>
      </c>
      <c r="B32" s="29" t="s">
        <v>115</v>
      </c>
      <c r="C32" s="16" t="s">
        <v>116</v>
      </c>
      <c r="D32" s="15">
        <v>44.21</v>
      </c>
      <c r="E32" s="16"/>
      <c r="F32" s="15">
        <f t="shared" si="4"/>
        <v>44.21</v>
      </c>
      <c r="G32" s="17">
        <v>14</v>
      </c>
      <c r="H32" s="18">
        <v>78.94</v>
      </c>
      <c r="I32" s="16"/>
      <c r="J32" s="15">
        <f t="shared" si="5"/>
        <v>78.94</v>
      </c>
      <c r="K32" s="17">
        <v>13</v>
      </c>
      <c r="L32" s="19">
        <v>31.82</v>
      </c>
      <c r="M32" s="16">
        <v>10</v>
      </c>
      <c r="N32" s="15">
        <f t="shared" si="6"/>
        <v>41.82</v>
      </c>
      <c r="O32" s="17">
        <v>9</v>
      </c>
      <c r="P32" s="35"/>
      <c r="Q32" s="19">
        <f t="shared" si="8"/>
        <v>164.97</v>
      </c>
      <c r="R32" s="21">
        <v>12</v>
      </c>
    </row>
    <row r="33" spans="1:18" s="1" customFormat="1" ht="15.75" x14ac:dyDescent="0.25">
      <c r="A33" s="12">
        <v>11</v>
      </c>
      <c r="B33" s="29" t="s">
        <v>105</v>
      </c>
      <c r="C33" s="16" t="s">
        <v>117</v>
      </c>
      <c r="D33" s="15">
        <v>30.66</v>
      </c>
      <c r="E33" s="16"/>
      <c r="F33" s="15">
        <f t="shared" si="4"/>
        <v>30.66</v>
      </c>
      <c r="G33" s="17">
        <v>8</v>
      </c>
      <c r="H33" s="18">
        <v>81.3</v>
      </c>
      <c r="I33" s="16">
        <v>5</v>
      </c>
      <c r="J33" s="15">
        <f t="shared" si="5"/>
        <v>86.3</v>
      </c>
      <c r="K33" s="17">
        <v>14</v>
      </c>
      <c r="L33" s="19">
        <v>55.06</v>
      </c>
      <c r="M33" s="16">
        <v>35</v>
      </c>
      <c r="N33" s="15">
        <f t="shared" si="6"/>
        <v>90.06</v>
      </c>
      <c r="O33" s="17">
        <v>15</v>
      </c>
      <c r="P33" s="35"/>
      <c r="Q33" s="19">
        <f t="shared" si="8"/>
        <v>207.01999999999998</v>
      </c>
      <c r="R33" s="21">
        <v>14</v>
      </c>
    </row>
    <row r="34" spans="1:18" s="1" customFormat="1" ht="15.75" x14ac:dyDescent="0.25">
      <c r="A34" s="12">
        <v>12</v>
      </c>
      <c r="B34" s="29" t="s">
        <v>118</v>
      </c>
      <c r="C34" s="16" t="s">
        <v>56</v>
      </c>
      <c r="D34" s="15">
        <v>30.5</v>
      </c>
      <c r="E34" s="16"/>
      <c r="F34" s="15">
        <f t="shared" si="4"/>
        <v>30.5</v>
      </c>
      <c r="G34" s="17">
        <v>7</v>
      </c>
      <c r="H34" s="18">
        <v>66.94</v>
      </c>
      <c r="I34" s="16"/>
      <c r="J34" s="15">
        <f t="shared" si="5"/>
        <v>66.94</v>
      </c>
      <c r="K34" s="17">
        <v>7</v>
      </c>
      <c r="L34" s="19">
        <v>24.69</v>
      </c>
      <c r="M34" s="16"/>
      <c r="N34" s="15">
        <f t="shared" si="6"/>
        <v>24.69</v>
      </c>
      <c r="O34" s="17">
        <v>1</v>
      </c>
      <c r="P34" s="35"/>
      <c r="Q34" s="19">
        <f t="shared" si="8"/>
        <v>122.13</v>
      </c>
      <c r="R34" s="21">
        <v>5</v>
      </c>
    </row>
    <row r="35" spans="1:18" s="1" customFormat="1" ht="18.75" x14ac:dyDescent="0.3">
      <c r="A35" s="12">
        <v>13</v>
      </c>
      <c r="B35" s="29" t="s">
        <v>15</v>
      </c>
      <c r="C35" s="16" t="s">
        <v>119</v>
      </c>
      <c r="D35" s="15">
        <v>20.45</v>
      </c>
      <c r="E35" s="16"/>
      <c r="F35" s="15">
        <f t="shared" si="4"/>
        <v>20.45</v>
      </c>
      <c r="G35" s="17">
        <v>1</v>
      </c>
      <c r="H35" s="18">
        <v>59.09</v>
      </c>
      <c r="I35" s="16">
        <v>10</v>
      </c>
      <c r="J35" s="15">
        <f t="shared" si="5"/>
        <v>69.09</v>
      </c>
      <c r="K35" s="17">
        <v>8</v>
      </c>
      <c r="L35" s="19">
        <v>20.53</v>
      </c>
      <c r="M35" s="16">
        <v>5</v>
      </c>
      <c r="N35" s="15">
        <f t="shared" si="6"/>
        <v>25.53</v>
      </c>
      <c r="O35" s="17">
        <v>2</v>
      </c>
      <c r="P35" s="35"/>
      <c r="Q35" s="19">
        <f t="shared" si="8"/>
        <v>115.07000000000001</v>
      </c>
      <c r="R35" s="186">
        <v>2</v>
      </c>
    </row>
    <row r="36" spans="1:18" s="1" customFormat="1" ht="15.75" x14ac:dyDescent="0.25">
      <c r="A36" s="12">
        <v>14</v>
      </c>
      <c r="B36" s="29" t="s">
        <v>44</v>
      </c>
      <c r="C36" s="16" t="s">
        <v>45</v>
      </c>
      <c r="D36" s="15">
        <v>32.97</v>
      </c>
      <c r="E36" s="16"/>
      <c r="F36" s="15">
        <f t="shared" si="4"/>
        <v>32.97</v>
      </c>
      <c r="G36" s="17">
        <v>9</v>
      </c>
      <c r="H36" s="18">
        <v>88.06</v>
      </c>
      <c r="I36" s="16"/>
      <c r="J36" s="15">
        <f t="shared" si="5"/>
        <v>88.06</v>
      </c>
      <c r="K36" s="17">
        <v>15</v>
      </c>
      <c r="L36" s="19">
        <v>28.47</v>
      </c>
      <c r="M36" s="16">
        <v>5</v>
      </c>
      <c r="N36" s="15">
        <f t="shared" si="6"/>
        <v>33.47</v>
      </c>
      <c r="O36" s="17">
        <v>5</v>
      </c>
      <c r="P36" s="35"/>
      <c r="Q36" s="19">
        <f t="shared" si="8"/>
        <v>154.5</v>
      </c>
      <c r="R36" s="21">
        <v>10</v>
      </c>
    </row>
    <row r="37" spans="1:18" ht="15.75" x14ac:dyDescent="0.25">
      <c r="A37" s="12">
        <v>15</v>
      </c>
      <c r="B37" s="29" t="s">
        <v>120</v>
      </c>
      <c r="C37" s="16" t="s">
        <v>121</v>
      </c>
      <c r="D37" s="15">
        <v>29.34</v>
      </c>
      <c r="E37" s="16">
        <v>5</v>
      </c>
      <c r="F37" s="15">
        <f t="shared" si="4"/>
        <v>34.340000000000003</v>
      </c>
      <c r="G37" s="17">
        <v>10</v>
      </c>
      <c r="H37" s="18">
        <v>71.97</v>
      </c>
      <c r="I37" s="16">
        <v>5</v>
      </c>
      <c r="J37" s="15">
        <f t="shared" si="5"/>
        <v>76.97</v>
      </c>
      <c r="K37" s="17">
        <v>12</v>
      </c>
      <c r="L37" s="19">
        <v>32.78</v>
      </c>
      <c r="M37" s="16">
        <v>5</v>
      </c>
      <c r="N37" s="15">
        <f t="shared" si="6"/>
        <v>37.78</v>
      </c>
      <c r="O37" s="17">
        <v>7</v>
      </c>
      <c r="P37" s="35"/>
      <c r="Q37" s="19">
        <f t="shared" si="8"/>
        <v>149.09</v>
      </c>
      <c r="R37" s="21">
        <v>8</v>
      </c>
    </row>
    <row r="38" spans="1:18" ht="15.75" x14ac:dyDescent="0.25">
      <c r="A38" s="12">
        <v>16</v>
      </c>
      <c r="B38" s="29" t="s">
        <v>42</v>
      </c>
      <c r="C38" s="16" t="s">
        <v>43</v>
      </c>
      <c r="D38" s="15">
        <v>26.4</v>
      </c>
      <c r="E38" s="16"/>
      <c r="F38" s="15">
        <f t="shared" si="4"/>
        <v>26.4</v>
      </c>
      <c r="G38" s="17">
        <v>5</v>
      </c>
      <c r="H38" s="19">
        <v>63.25</v>
      </c>
      <c r="I38" s="16"/>
      <c r="J38" s="15">
        <f t="shared" si="5"/>
        <v>63.25</v>
      </c>
      <c r="K38" s="17">
        <v>6</v>
      </c>
      <c r="L38" s="18">
        <v>36.159999999999997</v>
      </c>
      <c r="M38" s="16">
        <v>15</v>
      </c>
      <c r="N38" s="15">
        <f t="shared" si="6"/>
        <v>51.16</v>
      </c>
      <c r="O38" s="17">
        <v>11</v>
      </c>
      <c r="P38" s="35"/>
      <c r="Q38" s="19">
        <f t="shared" si="8"/>
        <v>140.81</v>
      </c>
      <c r="R38" s="21">
        <v>6</v>
      </c>
    </row>
    <row r="39" spans="1:18" x14ac:dyDescent="0.25">
      <c r="A39" s="12"/>
      <c r="B39" s="36"/>
      <c r="C39" s="36"/>
      <c r="D39" s="36"/>
      <c r="E39" s="36"/>
      <c r="F39" s="37"/>
      <c r="G39" s="38"/>
      <c r="H39" s="18"/>
      <c r="I39" s="14"/>
      <c r="J39" s="15"/>
      <c r="K39" s="24"/>
      <c r="L39" s="18"/>
      <c r="M39" s="14"/>
      <c r="N39" s="15"/>
      <c r="O39" s="24"/>
      <c r="P39" s="35"/>
      <c r="Q39" s="19"/>
      <c r="R39" s="26"/>
    </row>
    <row r="40" spans="1:18" ht="18.75" x14ac:dyDescent="0.3">
      <c r="A40" s="12"/>
      <c r="B40" s="103" t="s">
        <v>50</v>
      </c>
      <c r="C40" s="104"/>
      <c r="D40" s="104"/>
      <c r="E40" s="104"/>
      <c r="F40" s="104"/>
      <c r="G40" s="105"/>
      <c r="H40" s="18"/>
      <c r="I40" s="14"/>
      <c r="J40" s="15"/>
      <c r="K40" s="24"/>
      <c r="L40" s="18"/>
      <c r="M40" s="14"/>
      <c r="N40" s="15"/>
      <c r="O40" s="24"/>
      <c r="P40" s="35"/>
      <c r="Q40" s="19"/>
      <c r="R40" s="26"/>
    </row>
    <row r="41" spans="1:18" ht="15.75" x14ac:dyDescent="0.25">
      <c r="A41" s="12">
        <v>1</v>
      </c>
      <c r="B41" s="39" t="s">
        <v>122</v>
      </c>
      <c r="C41" s="16" t="s">
        <v>123</v>
      </c>
      <c r="D41" s="14">
        <v>33.659999999999997</v>
      </c>
      <c r="E41" s="16"/>
      <c r="F41" s="15">
        <f t="shared" si="4"/>
        <v>33.659999999999997</v>
      </c>
      <c r="G41" s="17">
        <v>4</v>
      </c>
      <c r="H41" s="19">
        <v>68.819999999999993</v>
      </c>
      <c r="I41" s="16">
        <v>15</v>
      </c>
      <c r="J41" s="15">
        <f t="shared" si="5"/>
        <v>83.82</v>
      </c>
      <c r="K41" s="17">
        <v>6</v>
      </c>
      <c r="L41" s="19">
        <v>32.1</v>
      </c>
      <c r="M41" s="16">
        <v>30</v>
      </c>
      <c r="N41" s="15">
        <f t="shared" si="6"/>
        <v>62.1</v>
      </c>
      <c r="O41" s="17">
        <v>4</v>
      </c>
      <c r="P41" s="35"/>
      <c r="Q41" s="19">
        <f t="shared" si="7"/>
        <v>179.57999999999998</v>
      </c>
      <c r="R41" s="21">
        <v>5</v>
      </c>
    </row>
    <row r="42" spans="1:18" ht="15.75" x14ac:dyDescent="0.25">
      <c r="A42" s="12">
        <v>2</v>
      </c>
      <c r="B42" s="39" t="s">
        <v>28</v>
      </c>
      <c r="C42" s="16" t="s">
        <v>124</v>
      </c>
      <c r="D42" s="15">
        <v>26.96</v>
      </c>
      <c r="E42" s="16"/>
      <c r="F42" s="15">
        <f t="shared" si="4"/>
        <v>26.96</v>
      </c>
      <c r="G42" s="17">
        <v>1</v>
      </c>
      <c r="H42" s="19">
        <v>64.97</v>
      </c>
      <c r="I42" s="16">
        <v>5</v>
      </c>
      <c r="J42" s="15">
        <f>SUM(H42+I42)</f>
        <v>69.97</v>
      </c>
      <c r="K42" s="17">
        <v>5</v>
      </c>
      <c r="L42" s="18">
        <v>24.46</v>
      </c>
      <c r="M42" s="16"/>
      <c r="N42" s="15" t="s">
        <v>137</v>
      </c>
      <c r="O42" s="17">
        <v>7</v>
      </c>
      <c r="P42" s="35"/>
      <c r="Q42" s="19" t="s">
        <v>136</v>
      </c>
      <c r="R42" s="21">
        <v>7</v>
      </c>
    </row>
    <row r="43" spans="1:18" ht="18.75" x14ac:dyDescent="0.3">
      <c r="A43" s="12">
        <v>3</v>
      </c>
      <c r="B43" s="39" t="s">
        <v>32</v>
      </c>
      <c r="C43" s="16" t="s">
        <v>125</v>
      </c>
      <c r="D43" s="15">
        <v>32.5</v>
      </c>
      <c r="E43" s="16"/>
      <c r="F43" s="15">
        <f t="shared" si="4"/>
        <v>32.5</v>
      </c>
      <c r="G43" s="17">
        <v>3</v>
      </c>
      <c r="H43" s="19">
        <v>62.85</v>
      </c>
      <c r="I43" s="16"/>
      <c r="J43" s="15">
        <f>SUM(H43+I43)</f>
        <v>62.85</v>
      </c>
      <c r="K43" s="17">
        <v>4</v>
      </c>
      <c r="L43" s="18">
        <v>32.31</v>
      </c>
      <c r="M43" s="16">
        <v>30</v>
      </c>
      <c r="N43" s="15">
        <f t="shared" si="6"/>
        <v>62.31</v>
      </c>
      <c r="O43" s="17">
        <v>5</v>
      </c>
      <c r="P43" s="35"/>
      <c r="Q43" s="19">
        <f>SUM(F43+J43+N43)</f>
        <v>157.66</v>
      </c>
      <c r="R43" s="186">
        <v>2</v>
      </c>
    </row>
    <row r="44" spans="1:18" ht="15.75" x14ac:dyDescent="0.25">
      <c r="A44" s="12">
        <v>4</v>
      </c>
      <c r="B44" s="39" t="s">
        <v>53</v>
      </c>
      <c r="C44" s="16" t="s">
        <v>54</v>
      </c>
      <c r="D44" s="15">
        <v>49.97</v>
      </c>
      <c r="E44" s="16">
        <v>20</v>
      </c>
      <c r="F44" s="15">
        <f t="shared" si="4"/>
        <v>69.97</v>
      </c>
      <c r="G44" s="17">
        <v>7</v>
      </c>
      <c r="H44" s="19">
        <v>59.07</v>
      </c>
      <c r="I44" s="16"/>
      <c r="J44" s="15">
        <f>SUM(H44+I44)</f>
        <v>59.07</v>
      </c>
      <c r="K44" s="17">
        <v>2</v>
      </c>
      <c r="L44" s="18">
        <v>27.31</v>
      </c>
      <c r="M44" s="16">
        <v>15</v>
      </c>
      <c r="N44" s="15">
        <f t="shared" si="6"/>
        <v>42.31</v>
      </c>
      <c r="O44" s="17">
        <v>2</v>
      </c>
      <c r="P44" s="35"/>
      <c r="Q44" s="19">
        <f>SUM(F44+J44+N44)</f>
        <v>171.35</v>
      </c>
      <c r="R44" s="21">
        <v>4</v>
      </c>
    </row>
    <row r="45" spans="1:18" s="1" customFormat="1" ht="15.75" x14ac:dyDescent="0.25">
      <c r="A45" s="12">
        <v>5</v>
      </c>
      <c r="B45" s="39" t="s">
        <v>51</v>
      </c>
      <c r="C45" s="16" t="s">
        <v>52</v>
      </c>
      <c r="D45" s="15">
        <v>47.53</v>
      </c>
      <c r="E45" s="16"/>
      <c r="F45" s="15">
        <f t="shared" si="4"/>
        <v>47.53</v>
      </c>
      <c r="G45" s="17">
        <v>6</v>
      </c>
      <c r="H45" s="19">
        <v>83.94</v>
      </c>
      <c r="I45" s="16">
        <v>15</v>
      </c>
      <c r="J45" s="15">
        <f>SUM(H45+I45)</f>
        <v>98.94</v>
      </c>
      <c r="K45" s="17">
        <v>7</v>
      </c>
      <c r="L45" s="18">
        <v>43.59</v>
      </c>
      <c r="M45" s="16">
        <v>5</v>
      </c>
      <c r="N45" s="15">
        <f t="shared" si="6"/>
        <v>48.59</v>
      </c>
      <c r="O45" s="17">
        <v>3</v>
      </c>
      <c r="P45" s="35"/>
      <c r="Q45" s="19">
        <f>SUM(F45+J45+N45)</f>
        <v>195.06</v>
      </c>
      <c r="R45" s="21">
        <v>6</v>
      </c>
    </row>
    <row r="46" spans="1:18" ht="18.75" x14ac:dyDescent="0.3">
      <c r="A46" s="12">
        <v>6</v>
      </c>
      <c r="B46" s="39" t="s">
        <v>126</v>
      </c>
      <c r="C46" s="16" t="s">
        <v>127</v>
      </c>
      <c r="D46" s="15">
        <v>30.5</v>
      </c>
      <c r="E46" s="16"/>
      <c r="F46" s="15">
        <f t="shared" si="4"/>
        <v>30.5</v>
      </c>
      <c r="G46" s="17">
        <v>2</v>
      </c>
      <c r="H46" s="19">
        <v>59.13</v>
      </c>
      <c r="I46" s="16"/>
      <c r="J46" s="15">
        <f>SUM(H46+I46)</f>
        <v>59.13</v>
      </c>
      <c r="K46" s="17">
        <v>3</v>
      </c>
      <c r="L46" s="19">
        <v>40</v>
      </c>
      <c r="M46" s="16">
        <v>30</v>
      </c>
      <c r="N46" s="15">
        <f t="shared" si="6"/>
        <v>70</v>
      </c>
      <c r="O46" s="17">
        <v>6</v>
      </c>
      <c r="P46" s="35"/>
      <c r="Q46" s="19">
        <f>SUM(F46+J46+N46)</f>
        <v>159.63</v>
      </c>
      <c r="R46" s="22">
        <v>3</v>
      </c>
    </row>
    <row r="47" spans="1:18" ht="18.75" x14ac:dyDescent="0.3">
      <c r="A47" s="12">
        <v>7</v>
      </c>
      <c r="B47" s="39" t="s">
        <v>128</v>
      </c>
      <c r="C47" s="16" t="s">
        <v>129</v>
      </c>
      <c r="D47" s="15">
        <v>45.28</v>
      </c>
      <c r="E47" s="16"/>
      <c r="F47" s="15">
        <f t="shared" si="4"/>
        <v>45.28</v>
      </c>
      <c r="G47" s="17">
        <v>5</v>
      </c>
      <c r="H47" s="19">
        <v>52.07</v>
      </c>
      <c r="I47" s="16"/>
      <c r="J47" s="15">
        <f>SUM(H47+I47)</f>
        <v>52.07</v>
      </c>
      <c r="K47" s="17">
        <v>1</v>
      </c>
      <c r="L47" s="18">
        <v>23.34</v>
      </c>
      <c r="M47" s="16"/>
      <c r="N47" s="15">
        <f t="shared" si="6"/>
        <v>23.34</v>
      </c>
      <c r="O47" s="17">
        <v>1</v>
      </c>
      <c r="P47" s="35"/>
      <c r="Q47" s="19">
        <f>SUM(F47+J47+N47)</f>
        <v>120.69</v>
      </c>
      <c r="R47" s="185">
        <v>1</v>
      </c>
    </row>
    <row r="48" spans="1:18" x14ac:dyDescent="0.25">
      <c r="A48" s="12"/>
      <c r="B48" s="36"/>
      <c r="C48" s="14"/>
      <c r="D48" s="14"/>
      <c r="E48" s="14"/>
      <c r="F48" s="15"/>
      <c r="G48" s="24"/>
      <c r="H48" s="18"/>
      <c r="I48" s="14"/>
      <c r="J48" s="15"/>
      <c r="K48" s="24"/>
      <c r="L48" s="18"/>
      <c r="M48" s="14"/>
      <c r="N48" s="15"/>
      <c r="O48" s="24"/>
      <c r="P48" s="35"/>
      <c r="Q48" s="19"/>
      <c r="R48" s="26"/>
    </row>
    <row r="49" spans="1:18" ht="18.75" x14ac:dyDescent="0.3">
      <c r="A49" s="12"/>
      <c r="B49" s="103" t="s">
        <v>55</v>
      </c>
      <c r="C49" s="104"/>
      <c r="D49" s="104"/>
      <c r="E49" s="104"/>
      <c r="F49" s="104"/>
      <c r="G49" s="105"/>
      <c r="H49" s="18"/>
      <c r="I49" s="14"/>
      <c r="J49" s="15"/>
      <c r="K49" s="24"/>
      <c r="L49" s="18"/>
      <c r="M49" s="14"/>
      <c r="N49" s="15"/>
      <c r="O49" s="24"/>
      <c r="P49" s="35"/>
      <c r="Q49" s="19"/>
      <c r="R49" s="26"/>
    </row>
    <row r="50" spans="1:18" ht="18.75" x14ac:dyDescent="0.3">
      <c r="A50" s="12">
        <v>1</v>
      </c>
      <c r="B50" s="40" t="s">
        <v>130</v>
      </c>
      <c r="C50" s="16" t="s">
        <v>33</v>
      </c>
      <c r="D50" s="15">
        <v>27.47</v>
      </c>
      <c r="E50" s="16"/>
      <c r="F50" s="15">
        <f t="shared" si="4"/>
        <v>27.47</v>
      </c>
      <c r="G50" s="17">
        <v>1</v>
      </c>
      <c r="H50" s="19">
        <v>57.19</v>
      </c>
      <c r="I50" s="16"/>
      <c r="J50" s="15">
        <f t="shared" si="5"/>
        <v>57.19</v>
      </c>
      <c r="K50" s="17">
        <v>1</v>
      </c>
      <c r="L50" s="18">
        <v>21.16</v>
      </c>
      <c r="M50" s="16"/>
      <c r="N50" s="15">
        <f t="shared" si="6"/>
        <v>21.16</v>
      </c>
      <c r="O50" s="17">
        <v>1</v>
      </c>
      <c r="P50" s="35"/>
      <c r="Q50" s="19">
        <f t="shared" si="7"/>
        <v>105.82</v>
      </c>
      <c r="R50" s="185">
        <v>1</v>
      </c>
    </row>
    <row r="51" spans="1:18" ht="18.75" x14ac:dyDescent="0.3">
      <c r="A51" s="12">
        <v>2</v>
      </c>
      <c r="B51" s="40" t="s">
        <v>131</v>
      </c>
      <c r="C51" s="16" t="s">
        <v>49</v>
      </c>
      <c r="D51" s="15">
        <v>28.29</v>
      </c>
      <c r="E51" s="16"/>
      <c r="F51" s="15">
        <f t="shared" si="4"/>
        <v>28.29</v>
      </c>
      <c r="G51" s="17">
        <v>2</v>
      </c>
      <c r="H51" s="19">
        <v>114.22</v>
      </c>
      <c r="I51" s="16"/>
      <c r="J51" s="15">
        <f t="shared" si="5"/>
        <v>114.22</v>
      </c>
      <c r="K51" s="17">
        <v>4</v>
      </c>
      <c r="L51" s="18">
        <v>27.94</v>
      </c>
      <c r="M51" s="16"/>
      <c r="N51" s="15">
        <f t="shared" si="6"/>
        <v>27.94</v>
      </c>
      <c r="O51" s="17">
        <v>3</v>
      </c>
      <c r="P51" s="35"/>
      <c r="Q51" s="19">
        <f t="shared" si="7"/>
        <v>170.45</v>
      </c>
      <c r="R51" s="22">
        <v>3</v>
      </c>
    </row>
    <row r="52" spans="1:18" ht="15.75" x14ac:dyDescent="0.25">
      <c r="A52" s="12">
        <v>3</v>
      </c>
      <c r="B52" s="40" t="s">
        <v>60</v>
      </c>
      <c r="C52" s="16" t="s">
        <v>37</v>
      </c>
      <c r="D52" s="15">
        <v>34.08</v>
      </c>
      <c r="E52" s="16"/>
      <c r="F52" s="15">
        <f t="shared" si="4"/>
        <v>34.08</v>
      </c>
      <c r="G52" s="17">
        <v>4</v>
      </c>
      <c r="H52" s="19">
        <v>94.37</v>
      </c>
      <c r="I52" s="16">
        <v>5</v>
      </c>
      <c r="J52" s="15">
        <f t="shared" si="5"/>
        <v>99.37</v>
      </c>
      <c r="K52" s="17">
        <v>3</v>
      </c>
      <c r="L52" s="18">
        <v>35.06</v>
      </c>
      <c r="M52" s="16">
        <v>35</v>
      </c>
      <c r="N52" s="15">
        <f t="shared" si="6"/>
        <v>70.06</v>
      </c>
      <c r="O52" s="17">
        <v>4</v>
      </c>
      <c r="P52" s="35"/>
      <c r="Q52" s="19">
        <f>SUM(F52+J52+N52)</f>
        <v>203.51</v>
      </c>
      <c r="R52" s="21">
        <v>4</v>
      </c>
    </row>
    <row r="53" spans="1:18" ht="18.75" x14ac:dyDescent="0.3">
      <c r="A53" s="12">
        <v>4</v>
      </c>
      <c r="B53" s="40" t="s">
        <v>57</v>
      </c>
      <c r="C53" s="16" t="s">
        <v>58</v>
      </c>
      <c r="D53" s="15">
        <v>28.84</v>
      </c>
      <c r="E53" s="16"/>
      <c r="F53" s="15">
        <f t="shared" si="4"/>
        <v>28.84</v>
      </c>
      <c r="G53" s="17">
        <v>3</v>
      </c>
      <c r="H53" s="19">
        <v>60.84</v>
      </c>
      <c r="I53" s="16"/>
      <c r="J53" s="15">
        <f t="shared" si="5"/>
        <v>60.84</v>
      </c>
      <c r="K53" s="17">
        <v>2</v>
      </c>
      <c r="L53" s="19">
        <v>24.87</v>
      </c>
      <c r="M53" s="16"/>
      <c r="N53" s="15">
        <f t="shared" si="6"/>
        <v>24.87</v>
      </c>
      <c r="O53" s="17">
        <v>2</v>
      </c>
      <c r="P53" s="35"/>
      <c r="Q53" s="19">
        <f t="shared" ref="Q53" si="9">SUM(F53+J53+N53)</f>
        <v>114.55000000000001</v>
      </c>
      <c r="R53" s="186">
        <v>2</v>
      </c>
    </row>
    <row r="54" spans="1:18" x14ac:dyDescent="0.25">
      <c r="A54" s="12"/>
      <c r="B54" s="14"/>
      <c r="C54" s="14"/>
      <c r="D54" s="14"/>
      <c r="E54" s="16"/>
      <c r="F54" s="15"/>
      <c r="G54" s="24"/>
      <c r="H54" s="18"/>
      <c r="I54" s="16"/>
      <c r="J54" s="15"/>
      <c r="K54" s="24"/>
      <c r="L54" s="18"/>
      <c r="M54" s="16"/>
      <c r="N54" s="15"/>
      <c r="O54" s="24"/>
      <c r="P54" s="35"/>
      <c r="Q54" s="19"/>
      <c r="R54" s="41"/>
    </row>
  </sheetData>
  <mergeCells count="17"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  <mergeCell ref="B49:G49"/>
    <mergeCell ref="L5:N5"/>
    <mergeCell ref="O5:O6"/>
    <mergeCell ref="B7:G7"/>
    <mergeCell ref="B16:G16"/>
    <mergeCell ref="B22:G22"/>
    <mergeCell ref="B40:G4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J56" sqref="J56:J57"/>
    </sheetView>
  </sheetViews>
  <sheetFormatPr defaultRowHeight="15" x14ac:dyDescent="0.25"/>
  <cols>
    <col min="1" max="1" width="15.5703125" customWidth="1"/>
    <col min="2" max="2" width="16.7109375" customWidth="1"/>
  </cols>
  <sheetData>
    <row r="1" spans="1:10" ht="15.75" x14ac:dyDescent="0.25">
      <c r="B1" s="156" t="s">
        <v>0</v>
      </c>
      <c r="C1" s="156"/>
      <c r="D1" s="156"/>
      <c r="E1" s="156"/>
    </row>
    <row r="3" spans="1:10" x14ac:dyDescent="0.25">
      <c r="A3" s="120" t="s">
        <v>75</v>
      </c>
      <c r="B3" s="120"/>
      <c r="C3" s="120"/>
      <c r="D3" s="120"/>
      <c r="F3" s="120"/>
      <c r="G3" s="120"/>
      <c r="H3" s="120"/>
      <c r="I3" s="120"/>
      <c r="J3" s="120"/>
    </row>
    <row r="4" spans="1:10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Top="1" x14ac:dyDescent="0.25">
      <c r="A5" s="157" t="s">
        <v>63</v>
      </c>
      <c r="B5" s="124" t="s">
        <v>2</v>
      </c>
      <c r="C5" s="124" t="s">
        <v>3</v>
      </c>
      <c r="D5" s="44" t="s">
        <v>64</v>
      </c>
      <c r="E5" s="44" t="s">
        <v>65</v>
      </c>
      <c r="F5" s="44" t="s">
        <v>66</v>
      </c>
      <c r="G5" s="108" t="s">
        <v>67</v>
      </c>
      <c r="H5" s="45"/>
      <c r="I5" s="46"/>
      <c r="J5" s="5"/>
    </row>
    <row r="6" spans="1:10" ht="34.5" x14ac:dyDescent="0.25">
      <c r="A6" s="158"/>
      <c r="B6" s="125"/>
      <c r="C6" s="125"/>
      <c r="D6" s="6" t="s">
        <v>8</v>
      </c>
      <c r="E6" s="6" t="s">
        <v>8</v>
      </c>
      <c r="F6" s="6" t="s">
        <v>8</v>
      </c>
      <c r="G6" s="109"/>
      <c r="H6" s="47" t="s">
        <v>68</v>
      </c>
      <c r="I6" s="48" t="s">
        <v>69</v>
      </c>
      <c r="J6" s="6" t="s">
        <v>13</v>
      </c>
    </row>
    <row r="7" spans="1:10" ht="18.75" x14ac:dyDescent="0.25">
      <c r="A7" s="49"/>
      <c r="B7" s="150" t="s">
        <v>70</v>
      </c>
      <c r="C7" s="151"/>
      <c r="D7" s="151"/>
      <c r="E7" s="151"/>
      <c r="F7" s="152"/>
      <c r="G7" s="10"/>
      <c r="H7" s="50"/>
      <c r="I7" s="51"/>
      <c r="J7" s="52"/>
    </row>
    <row r="8" spans="1:10" x14ac:dyDescent="0.25">
      <c r="A8" s="153" t="s">
        <v>138</v>
      </c>
      <c r="B8" s="40" t="s">
        <v>18</v>
      </c>
      <c r="C8" s="40" t="s">
        <v>19</v>
      </c>
      <c r="D8" s="62">
        <v>20.75</v>
      </c>
      <c r="E8" s="62">
        <v>44.28</v>
      </c>
      <c r="F8" s="62">
        <v>19.22</v>
      </c>
      <c r="G8" s="63">
        <f>SUM(D8+E8+F8)</f>
        <v>84.25</v>
      </c>
      <c r="H8" s="64">
        <v>84.25</v>
      </c>
      <c r="I8" s="142">
        <v>208.34</v>
      </c>
      <c r="J8" s="187">
        <v>1</v>
      </c>
    </row>
    <row r="9" spans="1:10" x14ac:dyDescent="0.25">
      <c r="A9" s="154"/>
      <c r="B9" s="40" t="s">
        <v>25</v>
      </c>
      <c r="C9" s="40" t="s">
        <v>26</v>
      </c>
      <c r="D9" s="62">
        <v>28.66</v>
      </c>
      <c r="E9" s="62">
        <v>65.09</v>
      </c>
      <c r="F9" s="188">
        <v>30.34</v>
      </c>
      <c r="G9" s="63">
        <f>SUM(D9+E9+F9)</f>
        <v>124.09</v>
      </c>
      <c r="H9" s="64">
        <v>124.09</v>
      </c>
      <c r="I9" s="143"/>
      <c r="J9" s="189"/>
    </row>
    <row r="10" spans="1:10" x14ac:dyDescent="0.25">
      <c r="A10" s="12"/>
      <c r="B10" s="36"/>
      <c r="C10" s="14"/>
      <c r="D10" s="15"/>
      <c r="E10" s="15"/>
      <c r="F10" s="15"/>
      <c r="G10" s="55"/>
      <c r="H10" s="19"/>
      <c r="I10" s="19"/>
      <c r="J10" s="56"/>
    </row>
    <row r="11" spans="1:10" x14ac:dyDescent="0.25">
      <c r="A11" s="146" t="s">
        <v>139</v>
      </c>
      <c r="B11" s="36" t="s">
        <v>22</v>
      </c>
      <c r="C11" s="36" t="s">
        <v>23</v>
      </c>
      <c r="D11" s="37">
        <v>22.6</v>
      </c>
      <c r="E11" s="37">
        <v>53.47</v>
      </c>
      <c r="F11" s="37" t="s">
        <v>135</v>
      </c>
      <c r="G11" s="53" t="s">
        <v>134</v>
      </c>
      <c r="H11" s="54">
        <v>0</v>
      </c>
      <c r="I11" s="127">
        <v>0</v>
      </c>
      <c r="J11" s="208">
        <v>5</v>
      </c>
    </row>
    <row r="12" spans="1:10" s="1" customFormat="1" x14ac:dyDescent="0.25">
      <c r="A12" s="147"/>
      <c r="B12" s="36" t="s">
        <v>46</v>
      </c>
      <c r="C12" s="36" t="s">
        <v>47</v>
      </c>
      <c r="D12" s="37">
        <v>24.05</v>
      </c>
      <c r="E12" s="37">
        <v>105.13</v>
      </c>
      <c r="F12" s="37">
        <v>50.62</v>
      </c>
      <c r="G12" s="53">
        <f t="shared" ref="G12:G16" si="0">SUM(D12+E12+F12)</f>
        <v>179.8</v>
      </c>
      <c r="H12" s="54">
        <v>179.8</v>
      </c>
      <c r="I12" s="137"/>
      <c r="J12" s="209"/>
    </row>
    <row r="13" spans="1:10" x14ac:dyDescent="0.25">
      <c r="A13" s="147"/>
      <c r="B13" s="36" t="s">
        <v>32</v>
      </c>
      <c r="C13" s="36" t="s">
        <v>33</v>
      </c>
      <c r="D13" s="37">
        <v>22</v>
      </c>
      <c r="E13" s="37">
        <v>60.07</v>
      </c>
      <c r="F13" s="37" t="s">
        <v>133</v>
      </c>
      <c r="G13" s="53" t="s">
        <v>132</v>
      </c>
      <c r="H13" s="54">
        <v>0</v>
      </c>
      <c r="I13" s="137"/>
      <c r="J13" s="209"/>
    </row>
    <row r="14" spans="1:10" x14ac:dyDescent="0.25">
      <c r="A14" s="12"/>
      <c r="B14" s="36"/>
      <c r="C14" s="14"/>
      <c r="D14" s="15"/>
      <c r="E14" s="15"/>
      <c r="F14" s="15"/>
      <c r="G14" s="55"/>
      <c r="H14" s="19"/>
      <c r="I14" s="19"/>
      <c r="J14" s="61"/>
    </row>
    <row r="15" spans="1:10" x14ac:dyDescent="0.25">
      <c r="A15" s="146" t="s">
        <v>117</v>
      </c>
      <c r="B15" s="29" t="s">
        <v>102</v>
      </c>
      <c r="C15" s="29" t="s">
        <v>103</v>
      </c>
      <c r="D15" s="199">
        <v>34.840000000000003</v>
      </c>
      <c r="E15" s="199">
        <v>125.75</v>
      </c>
      <c r="F15" s="199">
        <v>57.72</v>
      </c>
      <c r="G15" s="200">
        <f t="shared" si="0"/>
        <v>218.31</v>
      </c>
      <c r="H15" s="201">
        <v>218.31</v>
      </c>
      <c r="I15" s="202">
        <f>H15+H16</f>
        <v>349.59000000000003</v>
      </c>
      <c r="J15" s="203">
        <v>4</v>
      </c>
    </row>
    <row r="16" spans="1:10" x14ac:dyDescent="0.25">
      <c r="A16" s="147"/>
      <c r="B16" s="29" t="s">
        <v>85</v>
      </c>
      <c r="C16" s="29" t="s">
        <v>27</v>
      </c>
      <c r="D16" s="199">
        <v>28.1</v>
      </c>
      <c r="E16" s="199">
        <v>61.25</v>
      </c>
      <c r="F16" s="199">
        <v>41.93</v>
      </c>
      <c r="G16" s="200">
        <f t="shared" si="0"/>
        <v>131.28</v>
      </c>
      <c r="H16" s="201">
        <v>131.28</v>
      </c>
      <c r="I16" s="204"/>
      <c r="J16" s="205"/>
    </row>
    <row r="17" spans="1:14" ht="21" x14ac:dyDescent="0.25">
      <c r="A17" s="12"/>
      <c r="B17" s="36"/>
      <c r="C17" s="14"/>
      <c r="D17" s="15"/>
      <c r="E17" s="15"/>
      <c r="F17" s="15"/>
      <c r="G17" s="55"/>
      <c r="H17" s="19"/>
      <c r="I17" s="65"/>
      <c r="J17" s="66"/>
    </row>
    <row r="18" spans="1:14" x14ac:dyDescent="0.25">
      <c r="A18" s="132" t="s">
        <v>71</v>
      </c>
      <c r="B18" s="57" t="s">
        <v>20</v>
      </c>
      <c r="C18" s="57" t="s">
        <v>21</v>
      </c>
      <c r="D18" s="58">
        <v>35.06</v>
      </c>
      <c r="E18" s="58">
        <v>81.3</v>
      </c>
      <c r="F18" s="58">
        <v>24.44</v>
      </c>
      <c r="G18" s="59">
        <f>SUM(D18:F18)</f>
        <v>140.80000000000001</v>
      </c>
      <c r="H18" s="60">
        <v>140.80000000000001</v>
      </c>
      <c r="I18" s="155">
        <f>H18+H19</f>
        <v>260.24</v>
      </c>
      <c r="J18" s="190">
        <v>2</v>
      </c>
    </row>
    <row r="19" spans="1:14" x14ac:dyDescent="0.25">
      <c r="A19" s="134"/>
      <c r="B19" s="57" t="s">
        <v>16</v>
      </c>
      <c r="C19" s="57" t="s">
        <v>17</v>
      </c>
      <c r="D19" s="58">
        <v>33.659999999999997</v>
      </c>
      <c r="E19" s="58">
        <v>57.72</v>
      </c>
      <c r="F19" s="58">
        <v>28.06</v>
      </c>
      <c r="G19" s="59">
        <f>SUM(D19:F19)</f>
        <v>119.44</v>
      </c>
      <c r="H19" s="60">
        <v>119.44</v>
      </c>
      <c r="I19" s="136"/>
      <c r="J19" s="206"/>
    </row>
    <row r="20" spans="1:14" s="1" customFormat="1" ht="15" customHeight="1" x14ac:dyDescent="0.25">
      <c r="A20" s="67"/>
      <c r="B20" s="36"/>
      <c r="C20" s="36"/>
      <c r="D20" s="37"/>
      <c r="E20" s="37"/>
      <c r="F20" s="37"/>
      <c r="G20" s="53"/>
      <c r="H20" s="54"/>
      <c r="I20" s="74"/>
      <c r="J20" s="72"/>
    </row>
    <row r="21" spans="1:14" s="1" customFormat="1" ht="15" customHeight="1" x14ac:dyDescent="0.25">
      <c r="A21" s="153" t="s">
        <v>140</v>
      </c>
      <c r="B21" s="192" t="s">
        <v>48</v>
      </c>
      <c r="C21" s="192" t="s">
        <v>49</v>
      </c>
      <c r="D21" s="193">
        <v>27</v>
      </c>
      <c r="E21" s="193">
        <v>63.72</v>
      </c>
      <c r="F21" s="193">
        <v>54.75</v>
      </c>
      <c r="G21" s="194">
        <f>SUM(D21+E21+F21)</f>
        <v>145.47</v>
      </c>
      <c r="H21" s="195">
        <v>145.47</v>
      </c>
      <c r="I21" s="196">
        <f>SUM(H21+H22)</f>
        <v>284.3</v>
      </c>
      <c r="J21" s="207">
        <v>3</v>
      </c>
    </row>
    <row r="22" spans="1:14" ht="15" customHeight="1" x14ac:dyDescent="0.25">
      <c r="A22" s="124"/>
      <c r="B22" s="192" t="s">
        <v>29</v>
      </c>
      <c r="C22" s="192" t="s">
        <v>30</v>
      </c>
      <c r="D22" s="193">
        <v>25.75</v>
      </c>
      <c r="E22" s="193">
        <v>74.709999999999994</v>
      </c>
      <c r="F22" s="192">
        <v>38.369999999999997</v>
      </c>
      <c r="G22" s="194">
        <f>SUM(D22+E22+F22)</f>
        <v>138.82999999999998</v>
      </c>
      <c r="H22" s="195">
        <v>138.83000000000001</v>
      </c>
      <c r="I22" s="213"/>
      <c r="J22" s="214"/>
    </row>
    <row r="23" spans="1:14" s="1" customFormat="1" ht="15" customHeight="1" x14ac:dyDescent="0.25">
      <c r="A23" s="12"/>
      <c r="B23" s="36"/>
      <c r="C23" s="36"/>
      <c r="D23" s="37"/>
      <c r="E23" s="37"/>
      <c r="F23" s="36"/>
      <c r="G23" s="37"/>
      <c r="H23" s="37"/>
      <c r="I23" s="71"/>
      <c r="J23" s="212"/>
    </row>
    <row r="24" spans="1:14" ht="21.75" customHeight="1" x14ac:dyDescent="0.3">
      <c r="A24" s="103" t="s">
        <v>72</v>
      </c>
      <c r="B24" s="104"/>
      <c r="C24" s="104"/>
      <c r="D24" s="104"/>
      <c r="E24" s="104"/>
      <c r="F24" s="104"/>
      <c r="G24" s="104"/>
      <c r="H24" s="104"/>
      <c r="I24" s="104"/>
      <c r="J24" s="140"/>
    </row>
    <row r="25" spans="1:14" x14ac:dyDescent="0.25">
      <c r="A25" s="12"/>
      <c r="B25" s="36"/>
      <c r="C25" s="14"/>
      <c r="D25" s="15"/>
      <c r="E25" s="15"/>
      <c r="F25" s="15"/>
      <c r="G25" s="68"/>
      <c r="H25" s="19"/>
      <c r="I25" s="19"/>
      <c r="J25" s="56"/>
    </row>
    <row r="26" spans="1:14" x14ac:dyDescent="0.25">
      <c r="A26" s="141" t="s">
        <v>141</v>
      </c>
      <c r="B26" s="57" t="s">
        <v>15</v>
      </c>
      <c r="C26" s="57" t="s">
        <v>119</v>
      </c>
      <c r="D26" s="58">
        <v>20.45</v>
      </c>
      <c r="E26" s="58">
        <v>69.09</v>
      </c>
      <c r="F26" s="58">
        <v>25.53</v>
      </c>
      <c r="G26" s="59">
        <f>SUM(D26:F26)</f>
        <v>115.07000000000001</v>
      </c>
      <c r="H26" s="60">
        <v>115.07</v>
      </c>
      <c r="I26" s="135">
        <f>SUM(H26+H27)</f>
        <v>229.62</v>
      </c>
      <c r="J26" s="191">
        <v>2</v>
      </c>
    </row>
    <row r="27" spans="1:14" x14ac:dyDescent="0.25">
      <c r="A27" s="122"/>
      <c r="B27" s="57" t="s">
        <v>57</v>
      </c>
      <c r="C27" s="57" t="s">
        <v>58</v>
      </c>
      <c r="D27" s="58">
        <v>28.84</v>
      </c>
      <c r="E27" s="58">
        <v>60.84</v>
      </c>
      <c r="F27" s="58">
        <v>24.87</v>
      </c>
      <c r="G27" s="59">
        <f>SUM(D27:F27)</f>
        <v>114.55000000000001</v>
      </c>
      <c r="H27" s="60">
        <v>114.55</v>
      </c>
      <c r="I27" s="135"/>
      <c r="J27" s="191"/>
    </row>
    <row r="28" spans="1:14" x14ac:dyDescent="0.25">
      <c r="A28" s="12"/>
      <c r="B28" s="36"/>
      <c r="C28" s="36"/>
      <c r="D28" s="37"/>
      <c r="E28" s="37"/>
      <c r="F28" s="37"/>
      <c r="G28" s="69"/>
      <c r="H28" s="54"/>
      <c r="I28" s="19"/>
      <c r="J28" s="56"/>
      <c r="N28" s="82"/>
    </row>
    <row r="29" spans="1:14" x14ac:dyDescent="0.25">
      <c r="A29" s="141" t="s">
        <v>142</v>
      </c>
      <c r="B29" s="36" t="s">
        <v>130</v>
      </c>
      <c r="C29" s="36" t="s">
        <v>33</v>
      </c>
      <c r="D29" s="37">
        <v>27.47</v>
      </c>
      <c r="E29" s="37">
        <v>57.19</v>
      </c>
      <c r="F29" s="37">
        <v>21.16</v>
      </c>
      <c r="G29" s="53">
        <f>SUM(D29+E29+F29)</f>
        <v>105.82</v>
      </c>
      <c r="H29" s="54">
        <v>105.82</v>
      </c>
      <c r="I29" s="137">
        <f>SUM(H29+H30)</f>
        <v>263.48</v>
      </c>
      <c r="J29" s="144">
        <v>4</v>
      </c>
    </row>
    <row r="30" spans="1:14" x14ac:dyDescent="0.25">
      <c r="A30" s="122"/>
      <c r="B30" s="36" t="s">
        <v>32</v>
      </c>
      <c r="C30" s="36" t="s">
        <v>125</v>
      </c>
      <c r="D30" s="37">
        <v>32.5</v>
      </c>
      <c r="E30" s="70">
        <v>62.85</v>
      </c>
      <c r="F30" s="37">
        <v>62.31</v>
      </c>
      <c r="G30" s="53">
        <f>SUM(D30+E30+F30)</f>
        <v>157.66</v>
      </c>
      <c r="H30" s="54">
        <v>157.66</v>
      </c>
      <c r="I30" s="129"/>
      <c r="J30" s="145"/>
    </row>
    <row r="31" spans="1:14" x14ac:dyDescent="0.25">
      <c r="A31" s="12"/>
      <c r="B31" s="36"/>
      <c r="C31" s="36"/>
      <c r="D31" s="37"/>
      <c r="E31" s="37"/>
      <c r="F31" s="37"/>
      <c r="G31" s="69"/>
      <c r="H31" s="54"/>
      <c r="I31" s="54"/>
      <c r="J31" s="56"/>
    </row>
    <row r="32" spans="1:14" x14ac:dyDescent="0.25">
      <c r="A32" s="132" t="s">
        <v>143</v>
      </c>
      <c r="B32" s="36" t="s">
        <v>126</v>
      </c>
      <c r="C32" s="36" t="s">
        <v>127</v>
      </c>
      <c r="D32" s="37">
        <v>30.5</v>
      </c>
      <c r="E32" s="37">
        <v>59.13</v>
      </c>
      <c r="F32" s="37">
        <v>70</v>
      </c>
      <c r="G32" s="53">
        <f t="shared" ref="G32:G38" si="1">SUM(D32+E32+F32)</f>
        <v>159.63</v>
      </c>
      <c r="H32" s="54"/>
      <c r="I32" s="197">
        <f>SUM(G33+G34)</f>
        <v>261.5</v>
      </c>
      <c r="J32" s="198">
        <v>3</v>
      </c>
    </row>
    <row r="33" spans="1:10" x14ac:dyDescent="0.25">
      <c r="A33" s="133"/>
      <c r="B33" s="192" t="s">
        <v>128</v>
      </c>
      <c r="C33" s="192" t="s">
        <v>129</v>
      </c>
      <c r="D33" s="193">
        <v>45.28</v>
      </c>
      <c r="E33" s="193">
        <v>52.07</v>
      </c>
      <c r="F33" s="193">
        <v>23.34</v>
      </c>
      <c r="G33" s="194">
        <f t="shared" si="1"/>
        <v>120.69</v>
      </c>
      <c r="H33" s="195">
        <f>D33+E33+F33</f>
        <v>120.69</v>
      </c>
      <c r="I33" s="197"/>
      <c r="J33" s="198"/>
    </row>
    <row r="34" spans="1:10" x14ac:dyDescent="0.25">
      <c r="A34" s="134"/>
      <c r="B34" s="192" t="s">
        <v>42</v>
      </c>
      <c r="C34" s="192" t="s">
        <v>43</v>
      </c>
      <c r="D34" s="193">
        <v>26.4</v>
      </c>
      <c r="E34" s="193">
        <v>63.25</v>
      </c>
      <c r="F34" s="193">
        <v>51.16</v>
      </c>
      <c r="G34" s="194">
        <f t="shared" si="1"/>
        <v>140.81</v>
      </c>
      <c r="H34" s="195">
        <f>D34+E34+F34</f>
        <v>140.81</v>
      </c>
      <c r="I34" s="213"/>
      <c r="J34" s="215"/>
    </row>
    <row r="35" spans="1:10" x14ac:dyDescent="0.25">
      <c r="A35" s="12"/>
      <c r="B35" s="36"/>
      <c r="C35" s="36"/>
      <c r="D35" s="37"/>
      <c r="E35" s="37"/>
      <c r="F35" s="37"/>
      <c r="G35" s="53"/>
      <c r="H35" s="54"/>
      <c r="I35" s="54"/>
      <c r="J35" s="56"/>
    </row>
    <row r="36" spans="1:10" s="1" customFormat="1" x14ac:dyDescent="0.25">
      <c r="A36" s="126" t="s">
        <v>144</v>
      </c>
      <c r="B36" s="36" t="s">
        <v>109</v>
      </c>
      <c r="C36" s="36" t="s">
        <v>110</v>
      </c>
      <c r="D36" s="37">
        <v>42.03</v>
      </c>
      <c r="E36" s="37">
        <v>69.47</v>
      </c>
      <c r="F36" s="37">
        <v>146.16</v>
      </c>
      <c r="G36" s="53">
        <f>SUM(D36:F36)</f>
        <v>257.65999999999997</v>
      </c>
      <c r="H36" s="54"/>
      <c r="I36" s="127">
        <f>SUM(H37:H38)</f>
        <v>368.48</v>
      </c>
      <c r="J36" s="138">
        <v>9</v>
      </c>
    </row>
    <row r="37" spans="1:10" ht="15" customHeight="1" x14ac:dyDescent="0.25">
      <c r="A37" s="141"/>
      <c r="B37" s="36" t="s">
        <v>60</v>
      </c>
      <c r="C37" s="36" t="s">
        <v>37</v>
      </c>
      <c r="D37" s="37">
        <v>34.08</v>
      </c>
      <c r="E37" s="37">
        <v>99.37</v>
      </c>
      <c r="F37" s="37">
        <v>70.06</v>
      </c>
      <c r="G37" s="53">
        <f>SUM(D37:F37)</f>
        <v>203.51</v>
      </c>
      <c r="H37" s="54">
        <v>203.51</v>
      </c>
      <c r="I37" s="137"/>
      <c r="J37" s="139"/>
    </row>
    <row r="38" spans="1:10" ht="15" customHeight="1" x14ac:dyDescent="0.25">
      <c r="A38" s="122"/>
      <c r="B38" s="217" t="s">
        <v>115</v>
      </c>
      <c r="C38" s="36" t="s">
        <v>116</v>
      </c>
      <c r="D38" s="37">
        <v>44.21</v>
      </c>
      <c r="E38" s="37">
        <v>78.94</v>
      </c>
      <c r="F38" s="37">
        <v>41.82</v>
      </c>
      <c r="G38" s="53">
        <f t="shared" si="1"/>
        <v>164.97</v>
      </c>
      <c r="H38" s="54">
        <v>164.97</v>
      </c>
      <c r="I38" s="129"/>
      <c r="J38" s="216"/>
    </row>
    <row r="39" spans="1:10" ht="21" x14ac:dyDescent="0.25">
      <c r="A39" s="42"/>
      <c r="B39" s="36"/>
      <c r="C39" s="36"/>
      <c r="D39" s="37"/>
      <c r="E39" s="37"/>
      <c r="F39" s="37"/>
      <c r="G39" s="53"/>
      <c r="H39" s="54"/>
      <c r="I39" s="73"/>
      <c r="J39" s="66"/>
    </row>
    <row r="40" spans="1:10" s="1" customFormat="1" x14ac:dyDescent="0.25">
      <c r="A40" s="126" t="s">
        <v>145</v>
      </c>
      <c r="B40" s="40" t="s">
        <v>146</v>
      </c>
      <c r="C40" s="40" t="s">
        <v>35</v>
      </c>
      <c r="D40" s="62">
        <v>25.87</v>
      </c>
      <c r="E40" s="62">
        <v>49.44</v>
      </c>
      <c r="F40" s="62">
        <v>40.340000000000003</v>
      </c>
      <c r="G40" s="63">
        <f>SUM(D40:F40)</f>
        <v>115.65</v>
      </c>
      <c r="H40" s="64">
        <v>115.65</v>
      </c>
      <c r="I40" s="142">
        <f>SUM(H40+H42)</f>
        <v>229.13</v>
      </c>
      <c r="J40" s="148">
        <v>1</v>
      </c>
    </row>
    <row r="41" spans="1:10" ht="15" customHeight="1" x14ac:dyDescent="0.25">
      <c r="A41" s="141"/>
      <c r="B41" s="36" t="s">
        <v>111</v>
      </c>
      <c r="C41" s="36" t="s">
        <v>112</v>
      </c>
      <c r="D41" s="37">
        <v>27.35</v>
      </c>
      <c r="E41" s="37">
        <v>69.34</v>
      </c>
      <c r="F41" s="37">
        <v>53.13</v>
      </c>
      <c r="G41" s="53">
        <f>SUM(D41:F41)</f>
        <v>149.82</v>
      </c>
      <c r="H41" s="54"/>
      <c r="I41" s="143"/>
      <c r="J41" s="149"/>
    </row>
    <row r="42" spans="1:10" ht="15" customHeight="1" x14ac:dyDescent="0.25">
      <c r="A42" s="122"/>
      <c r="B42" s="40" t="s">
        <v>113</v>
      </c>
      <c r="C42" s="40" t="s">
        <v>114</v>
      </c>
      <c r="D42" s="62">
        <v>25.36</v>
      </c>
      <c r="E42" s="62">
        <v>59.96</v>
      </c>
      <c r="F42" s="62">
        <v>28.16</v>
      </c>
      <c r="G42" s="63">
        <f>SUM(D42:F42)</f>
        <v>113.47999999999999</v>
      </c>
      <c r="H42" s="64">
        <v>113.48</v>
      </c>
      <c r="I42" s="218"/>
      <c r="J42" s="219"/>
    </row>
    <row r="43" spans="1:10" ht="21" x14ac:dyDescent="0.25">
      <c r="A43" s="42"/>
      <c r="B43" s="36"/>
      <c r="C43" s="36"/>
      <c r="D43" s="37"/>
      <c r="E43" s="37"/>
      <c r="F43" s="37"/>
      <c r="G43" s="53"/>
      <c r="H43" s="54"/>
      <c r="I43" s="73"/>
      <c r="J43" s="66"/>
    </row>
    <row r="44" spans="1:10" x14ac:dyDescent="0.25">
      <c r="A44" s="126" t="s">
        <v>147</v>
      </c>
      <c r="B44" s="36" t="s">
        <v>104</v>
      </c>
      <c r="C44" s="36" t="s">
        <v>59</v>
      </c>
      <c r="D44" s="37">
        <v>24.75</v>
      </c>
      <c r="E44" s="37">
        <v>58.84</v>
      </c>
      <c r="F44" s="37">
        <v>32.590000000000003</v>
      </c>
      <c r="G44" s="53">
        <f>SUM(D44:F44)</f>
        <v>116.18</v>
      </c>
      <c r="H44" s="54">
        <v>116.18</v>
      </c>
      <c r="I44" s="127">
        <f>SUM(H44+H45)</f>
        <v>287.52999999999997</v>
      </c>
      <c r="J44" s="131">
        <v>5</v>
      </c>
    </row>
    <row r="45" spans="1:10" x14ac:dyDescent="0.25">
      <c r="A45" s="122"/>
      <c r="B45" s="36" t="s">
        <v>53</v>
      </c>
      <c r="C45" s="36" t="s">
        <v>54</v>
      </c>
      <c r="D45" s="37">
        <v>69.97</v>
      </c>
      <c r="E45" s="37">
        <v>59.07</v>
      </c>
      <c r="F45" s="37">
        <v>42.31</v>
      </c>
      <c r="G45" s="53">
        <f>SUM(D45:F45)</f>
        <v>171.35</v>
      </c>
      <c r="H45" s="54">
        <v>171.35</v>
      </c>
      <c r="I45" s="129"/>
      <c r="J45" s="220"/>
    </row>
    <row r="46" spans="1:10" ht="21" x14ac:dyDescent="0.25">
      <c r="A46" s="42"/>
      <c r="B46" s="36"/>
      <c r="C46" s="36"/>
      <c r="D46" s="37"/>
      <c r="E46" s="37"/>
      <c r="F46" s="37"/>
      <c r="G46" s="53"/>
      <c r="H46" s="54"/>
      <c r="I46" s="73"/>
      <c r="J46" s="66"/>
    </row>
    <row r="47" spans="1:10" x14ac:dyDescent="0.25">
      <c r="A47" s="126" t="s">
        <v>73</v>
      </c>
      <c r="B47" s="36" t="s">
        <v>105</v>
      </c>
      <c r="C47" s="36" t="s">
        <v>106</v>
      </c>
      <c r="D47" s="37">
        <v>57.47</v>
      </c>
      <c r="E47" s="37">
        <v>71.5</v>
      </c>
      <c r="F47" s="37">
        <v>34.31</v>
      </c>
      <c r="G47" s="53">
        <f>SUM(D47:F47)</f>
        <v>163.28</v>
      </c>
      <c r="H47" s="54">
        <v>163.28</v>
      </c>
      <c r="I47" s="127">
        <f>SUM(H47+H48)</f>
        <v>341.7</v>
      </c>
      <c r="J47" s="131">
        <v>8</v>
      </c>
    </row>
    <row r="48" spans="1:10" x14ac:dyDescent="0.25">
      <c r="A48" s="122"/>
      <c r="B48" s="36" t="s">
        <v>38</v>
      </c>
      <c r="C48" s="36" t="s">
        <v>39</v>
      </c>
      <c r="D48" s="37">
        <v>34.85</v>
      </c>
      <c r="E48" s="37">
        <v>60.1</v>
      </c>
      <c r="F48" s="37">
        <v>68.47</v>
      </c>
      <c r="G48" s="53">
        <v>178.42</v>
      </c>
      <c r="H48" s="54">
        <v>178.42</v>
      </c>
      <c r="I48" s="129"/>
      <c r="J48" s="220"/>
    </row>
    <row r="49" spans="1:11" x14ac:dyDescent="0.25">
      <c r="A49" s="12"/>
      <c r="B49" s="36"/>
      <c r="C49" s="36"/>
      <c r="D49" s="37"/>
      <c r="E49" s="37"/>
      <c r="F49" s="37"/>
      <c r="G49" s="69"/>
      <c r="H49" s="54"/>
      <c r="I49" s="54"/>
      <c r="J49" s="56"/>
    </row>
    <row r="50" spans="1:11" x14ac:dyDescent="0.25">
      <c r="A50" s="126" t="s">
        <v>140</v>
      </c>
      <c r="B50" s="36" t="s">
        <v>51</v>
      </c>
      <c r="C50" s="36" t="s">
        <v>52</v>
      </c>
      <c r="D50" s="37">
        <v>47.53</v>
      </c>
      <c r="E50" s="37">
        <v>98.94</v>
      </c>
      <c r="F50" s="37">
        <v>48.59</v>
      </c>
      <c r="G50" s="53">
        <f>SUM(D50:F50)</f>
        <v>195.06</v>
      </c>
      <c r="H50" s="54">
        <v>195.06</v>
      </c>
      <c r="I50" s="127">
        <v>0</v>
      </c>
      <c r="J50" s="221">
        <v>10</v>
      </c>
    </row>
    <row r="51" spans="1:11" x14ac:dyDescent="0.25">
      <c r="A51" s="122"/>
      <c r="B51" s="36" t="s">
        <v>28</v>
      </c>
      <c r="C51" s="36" t="s">
        <v>124</v>
      </c>
      <c r="D51" s="37">
        <v>26.96</v>
      </c>
      <c r="E51" s="37">
        <v>69.97</v>
      </c>
      <c r="F51" s="54" t="s">
        <v>137</v>
      </c>
      <c r="G51" s="53" t="s">
        <v>136</v>
      </c>
      <c r="H51" s="54">
        <v>0</v>
      </c>
      <c r="I51" s="130"/>
      <c r="J51" s="222"/>
      <c r="K51" s="210"/>
    </row>
    <row r="52" spans="1:11" x14ac:dyDescent="0.25">
      <c r="A52" s="18"/>
      <c r="B52" s="36"/>
      <c r="C52" s="36"/>
      <c r="D52" s="75"/>
      <c r="E52" s="76"/>
      <c r="F52" s="77"/>
      <c r="G52" s="78"/>
      <c r="H52" s="79"/>
      <c r="I52" s="36"/>
      <c r="J52" s="80"/>
      <c r="K52" s="210"/>
    </row>
    <row r="53" spans="1:11" x14ac:dyDescent="0.25">
      <c r="A53" s="126" t="s">
        <v>74</v>
      </c>
      <c r="B53" s="36" t="s">
        <v>148</v>
      </c>
      <c r="C53" s="36" t="s">
        <v>108</v>
      </c>
      <c r="D53" s="37">
        <v>37.549999999999997</v>
      </c>
      <c r="E53" s="37">
        <v>59.9</v>
      </c>
      <c r="F53" s="37">
        <v>44.38</v>
      </c>
      <c r="G53" s="81">
        <f>SUM(D53+E53+F53)</f>
        <v>141.82999999999998</v>
      </c>
      <c r="H53" s="54">
        <v>141.83000000000001</v>
      </c>
      <c r="I53" s="127">
        <f>SUM(H53:H54)</f>
        <v>321.41000000000003</v>
      </c>
      <c r="J53" s="128">
        <v>7</v>
      </c>
    </row>
    <row r="54" spans="1:11" x14ac:dyDescent="0.25">
      <c r="A54" s="122"/>
      <c r="B54" s="36" t="s">
        <v>122</v>
      </c>
      <c r="C54" s="36" t="s">
        <v>123</v>
      </c>
      <c r="D54" s="37">
        <v>33.659999999999997</v>
      </c>
      <c r="E54" s="37">
        <v>83.82</v>
      </c>
      <c r="F54" s="37">
        <v>62.1</v>
      </c>
      <c r="G54" s="53">
        <f>SUM(D54+E54+F54)</f>
        <v>179.57999999999998</v>
      </c>
      <c r="H54" s="54">
        <v>179.58</v>
      </c>
      <c r="I54" s="129"/>
      <c r="J54" s="211"/>
    </row>
    <row r="55" spans="1:11" x14ac:dyDescent="0.25">
      <c r="A55" s="18"/>
      <c r="B55" s="14"/>
      <c r="C55" s="14"/>
      <c r="D55" s="14"/>
      <c r="E55" s="14"/>
      <c r="F55" s="18"/>
      <c r="G55" s="68"/>
      <c r="H55" s="18"/>
      <c r="I55" s="14"/>
      <c r="J55" s="18"/>
    </row>
    <row r="56" spans="1:11" ht="15" customHeight="1" x14ac:dyDescent="0.25">
      <c r="A56" s="126" t="s">
        <v>149</v>
      </c>
      <c r="B56" s="36" t="s">
        <v>131</v>
      </c>
      <c r="C56" s="36" t="s">
        <v>49</v>
      </c>
      <c r="D56" s="37">
        <v>28.29</v>
      </c>
      <c r="E56" s="37">
        <v>114.22</v>
      </c>
      <c r="F56" s="37">
        <v>27.94</v>
      </c>
      <c r="G56" s="81">
        <f>SUM(D56+E56+F56)</f>
        <v>170.45</v>
      </c>
      <c r="H56" s="54">
        <v>170.45</v>
      </c>
      <c r="I56" s="127">
        <f>SUM(H56:H57)</f>
        <v>292.58</v>
      </c>
      <c r="J56" s="128">
        <v>6</v>
      </c>
    </row>
    <row r="57" spans="1:11" ht="15" customHeight="1" x14ac:dyDescent="0.25">
      <c r="A57" s="122"/>
      <c r="B57" s="36" t="s">
        <v>118</v>
      </c>
      <c r="C57" s="36" t="s">
        <v>56</v>
      </c>
      <c r="D57" s="37">
        <v>30.5</v>
      </c>
      <c r="E57" s="37">
        <v>66.94</v>
      </c>
      <c r="F57" s="37">
        <v>24.69</v>
      </c>
      <c r="G57" s="53">
        <f>SUM(D57+E57+F57)</f>
        <v>122.13</v>
      </c>
      <c r="H57" s="54">
        <v>122.13</v>
      </c>
      <c r="I57" s="129"/>
      <c r="J57" s="211"/>
    </row>
  </sheetData>
  <mergeCells count="54">
    <mergeCell ref="A56:A57"/>
    <mergeCell ref="I56:I57"/>
    <mergeCell ref="J56:J57"/>
    <mergeCell ref="A36:A38"/>
    <mergeCell ref="I36:I38"/>
    <mergeCell ref="J36:J38"/>
    <mergeCell ref="A40:A42"/>
    <mergeCell ref="I40:I42"/>
    <mergeCell ref="J40:J42"/>
    <mergeCell ref="A21:A22"/>
    <mergeCell ref="I21:I22"/>
    <mergeCell ref="J21:J22"/>
    <mergeCell ref="B1:E1"/>
    <mergeCell ref="A3:D3"/>
    <mergeCell ref="F3:J3"/>
    <mergeCell ref="A5:A6"/>
    <mergeCell ref="B5:B6"/>
    <mergeCell ref="C5:C6"/>
    <mergeCell ref="G5:G6"/>
    <mergeCell ref="B7:F7"/>
    <mergeCell ref="A8:A9"/>
    <mergeCell ref="I8:I9"/>
    <mergeCell ref="J8:J9"/>
    <mergeCell ref="A11:A13"/>
    <mergeCell ref="I11:I13"/>
    <mergeCell ref="J11:J13"/>
    <mergeCell ref="A15:A16"/>
    <mergeCell ref="I15:I16"/>
    <mergeCell ref="J15:J16"/>
    <mergeCell ref="A18:A19"/>
    <mergeCell ref="I18:I19"/>
    <mergeCell ref="J18:J19"/>
    <mergeCell ref="A24:J24"/>
    <mergeCell ref="A26:A27"/>
    <mergeCell ref="I26:I27"/>
    <mergeCell ref="J26:J27"/>
    <mergeCell ref="A29:A30"/>
    <mergeCell ref="I29:I30"/>
    <mergeCell ref="J29:J30"/>
    <mergeCell ref="A32:A34"/>
    <mergeCell ref="I32:I34"/>
    <mergeCell ref="J32:J34"/>
    <mergeCell ref="A44:A45"/>
    <mergeCell ref="I44:I45"/>
    <mergeCell ref="J44:J45"/>
    <mergeCell ref="A53:A54"/>
    <mergeCell ref="I53:I54"/>
    <mergeCell ref="J53:J54"/>
    <mergeCell ref="A47:A48"/>
    <mergeCell ref="I47:I48"/>
    <mergeCell ref="J47:J48"/>
    <mergeCell ref="A50:A51"/>
    <mergeCell ref="I50:I51"/>
    <mergeCell ref="J50:J5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sqref="A1:K1"/>
    </sheetView>
  </sheetViews>
  <sheetFormatPr defaultRowHeight="15" x14ac:dyDescent="0.25"/>
  <cols>
    <col min="5" max="6" width="6.85546875" customWidth="1"/>
    <col min="7" max="7" width="7.42578125" customWidth="1"/>
    <col min="10" max="10" width="6.85546875" customWidth="1"/>
  </cols>
  <sheetData>
    <row r="1" spans="1:11" ht="18.75" x14ac:dyDescent="0.3">
      <c r="A1" s="175" t="s">
        <v>91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15.75" thickBot="1" x14ac:dyDescent="0.3">
      <c r="K2" s="82"/>
    </row>
    <row r="3" spans="1:11" ht="15.75" thickBot="1" x14ac:dyDescent="0.3">
      <c r="A3" s="83" t="s">
        <v>76</v>
      </c>
      <c r="B3" s="176" t="s">
        <v>77</v>
      </c>
      <c r="C3" s="176"/>
      <c r="D3" s="176"/>
      <c r="E3" s="84" t="s">
        <v>64</v>
      </c>
      <c r="F3" s="84" t="s">
        <v>65</v>
      </c>
      <c r="G3" s="84" t="s">
        <v>66</v>
      </c>
      <c r="H3" s="83" t="s">
        <v>8</v>
      </c>
      <c r="I3" s="83" t="s">
        <v>10</v>
      </c>
      <c r="J3" s="83" t="s">
        <v>5</v>
      </c>
      <c r="K3" s="85"/>
    </row>
    <row r="4" spans="1:11" ht="15.75" thickBot="1" x14ac:dyDescent="0.3">
      <c r="A4" s="86">
        <v>1</v>
      </c>
      <c r="B4" s="162" t="s">
        <v>150</v>
      </c>
      <c r="C4" s="162"/>
      <c r="D4" s="162"/>
      <c r="E4" s="86">
        <v>5</v>
      </c>
      <c r="F4" s="87"/>
      <c r="G4" s="88"/>
      <c r="H4" s="172">
        <v>106.25</v>
      </c>
      <c r="I4" s="172">
        <f>SUM(E4:H6)</f>
        <v>116.25</v>
      </c>
      <c r="J4" s="166">
        <v>2</v>
      </c>
      <c r="K4" s="85"/>
    </row>
    <row r="5" spans="1:11" ht="15.75" thickBot="1" x14ac:dyDescent="0.3">
      <c r="A5" s="86">
        <v>2</v>
      </c>
      <c r="B5" s="162" t="s">
        <v>151</v>
      </c>
      <c r="C5" s="162"/>
      <c r="D5" s="162"/>
      <c r="E5" s="87"/>
      <c r="F5" s="87">
        <v>5</v>
      </c>
      <c r="G5" s="87"/>
      <c r="H5" s="173"/>
      <c r="I5" s="173"/>
      <c r="J5" s="167"/>
      <c r="K5" s="85"/>
    </row>
    <row r="6" spans="1:11" ht="15.75" thickBot="1" x14ac:dyDescent="0.3">
      <c r="A6" s="86">
        <v>3</v>
      </c>
      <c r="B6" s="162" t="s">
        <v>152</v>
      </c>
      <c r="C6" s="162"/>
      <c r="D6" s="162"/>
      <c r="E6" s="87"/>
      <c r="F6" s="87"/>
      <c r="G6" s="86"/>
      <c r="H6" s="174"/>
      <c r="I6" s="174"/>
      <c r="J6" s="168"/>
      <c r="K6" s="85"/>
    </row>
    <row r="7" spans="1:11" ht="15.75" thickBot="1" x14ac:dyDescent="0.3">
      <c r="A7" s="159"/>
      <c r="B7" s="160"/>
      <c r="C7" s="160"/>
      <c r="D7" s="160"/>
      <c r="E7" s="160"/>
      <c r="F7" s="160"/>
      <c r="G7" s="160"/>
      <c r="H7" s="160"/>
      <c r="I7" s="160"/>
      <c r="J7" s="161"/>
      <c r="K7" s="85"/>
    </row>
    <row r="8" spans="1:11" ht="15.75" thickBot="1" x14ac:dyDescent="0.3">
      <c r="A8" s="86">
        <v>1</v>
      </c>
      <c r="B8" s="162" t="s">
        <v>153</v>
      </c>
      <c r="C8" s="162"/>
      <c r="D8" s="162"/>
      <c r="E8" s="86"/>
      <c r="F8" s="87"/>
      <c r="G8" s="88"/>
      <c r="H8" s="172">
        <v>133.81</v>
      </c>
      <c r="I8" s="172">
        <f>SUM(E8:H10)</f>
        <v>133.81</v>
      </c>
      <c r="J8" s="166">
        <v>6</v>
      </c>
      <c r="K8" s="85"/>
    </row>
    <row r="9" spans="1:11" ht="15.75" thickBot="1" x14ac:dyDescent="0.3">
      <c r="A9" s="86">
        <v>2</v>
      </c>
      <c r="B9" s="162" t="s">
        <v>154</v>
      </c>
      <c r="C9" s="162"/>
      <c r="D9" s="162"/>
      <c r="E9" s="87"/>
      <c r="F9" s="86"/>
      <c r="G9" s="86"/>
      <c r="H9" s="173"/>
      <c r="I9" s="173"/>
      <c r="J9" s="167"/>
      <c r="K9" s="85"/>
    </row>
    <row r="10" spans="1:11" ht="15.75" thickBot="1" x14ac:dyDescent="0.3">
      <c r="A10" s="86">
        <v>3</v>
      </c>
      <c r="B10" s="162" t="s">
        <v>80</v>
      </c>
      <c r="C10" s="162"/>
      <c r="D10" s="162"/>
      <c r="E10" s="87"/>
      <c r="F10" s="87"/>
      <c r="G10" s="88"/>
      <c r="H10" s="174"/>
      <c r="I10" s="174"/>
      <c r="J10" s="168"/>
      <c r="K10" s="85"/>
    </row>
    <row r="11" spans="1:11" ht="15.75" thickBot="1" x14ac:dyDescent="0.3">
      <c r="A11" s="159"/>
      <c r="B11" s="160"/>
      <c r="C11" s="160"/>
      <c r="D11" s="160"/>
      <c r="E11" s="160"/>
      <c r="F11" s="160"/>
      <c r="G11" s="160"/>
      <c r="H11" s="160"/>
      <c r="I11" s="160"/>
      <c r="J11" s="161"/>
      <c r="K11" s="85"/>
    </row>
    <row r="12" spans="1:11" ht="15.75" thickBot="1" x14ac:dyDescent="0.3">
      <c r="A12" s="86">
        <v>1</v>
      </c>
      <c r="B12" s="162" t="s">
        <v>153</v>
      </c>
      <c r="C12" s="162"/>
      <c r="D12" s="162"/>
      <c r="E12" s="86"/>
      <c r="F12" s="87"/>
      <c r="G12" s="86"/>
      <c r="H12" s="163">
        <v>121.44</v>
      </c>
      <c r="I12" s="163">
        <f>SUM(E12:H14)</f>
        <v>126.44</v>
      </c>
      <c r="J12" s="166">
        <v>5</v>
      </c>
      <c r="K12" s="85"/>
    </row>
    <row r="13" spans="1:11" ht="15.75" thickBot="1" x14ac:dyDescent="0.3">
      <c r="A13" s="86">
        <v>2</v>
      </c>
      <c r="B13" s="162" t="s">
        <v>82</v>
      </c>
      <c r="C13" s="162"/>
      <c r="D13" s="162"/>
      <c r="E13" s="86"/>
      <c r="F13" s="87"/>
      <c r="G13" s="87"/>
      <c r="H13" s="164"/>
      <c r="I13" s="164"/>
      <c r="J13" s="167"/>
      <c r="K13" s="85"/>
    </row>
    <row r="14" spans="1:11" ht="15.75" thickBot="1" x14ac:dyDescent="0.3">
      <c r="A14" s="86">
        <v>3</v>
      </c>
      <c r="B14" s="162" t="s">
        <v>155</v>
      </c>
      <c r="C14" s="162"/>
      <c r="D14" s="162"/>
      <c r="E14" s="88"/>
      <c r="F14" s="87"/>
      <c r="G14" s="88">
        <v>5</v>
      </c>
      <c r="H14" s="165"/>
      <c r="I14" s="165"/>
      <c r="J14" s="168"/>
      <c r="K14" s="85"/>
    </row>
    <row r="15" spans="1:11" ht="15.75" thickBot="1" x14ac:dyDescent="0.3">
      <c r="A15" s="159"/>
      <c r="B15" s="160"/>
      <c r="C15" s="160"/>
      <c r="D15" s="160"/>
      <c r="E15" s="160"/>
      <c r="F15" s="160"/>
      <c r="G15" s="160"/>
      <c r="H15" s="160"/>
      <c r="I15" s="160"/>
      <c r="J15" s="161"/>
      <c r="K15" s="85"/>
    </row>
    <row r="16" spans="1:11" ht="15.75" thickBot="1" x14ac:dyDescent="0.3">
      <c r="A16" s="86">
        <v>1</v>
      </c>
      <c r="B16" s="162" t="s">
        <v>89</v>
      </c>
      <c r="C16" s="162"/>
      <c r="D16" s="162"/>
      <c r="E16" s="87"/>
      <c r="F16" s="86"/>
      <c r="G16" s="87"/>
      <c r="H16" s="172">
        <v>154.16</v>
      </c>
      <c r="I16" s="172">
        <f>SUM(E16:H18)</f>
        <v>154.16</v>
      </c>
      <c r="J16" s="166">
        <v>7</v>
      </c>
      <c r="K16" s="85"/>
    </row>
    <row r="17" spans="1:11" ht="15.75" thickBot="1" x14ac:dyDescent="0.3">
      <c r="A17" s="86">
        <v>2</v>
      </c>
      <c r="B17" s="162" t="s">
        <v>150</v>
      </c>
      <c r="C17" s="162"/>
      <c r="D17" s="162"/>
      <c r="E17" s="87"/>
      <c r="F17" s="87"/>
      <c r="G17" s="87"/>
      <c r="H17" s="173"/>
      <c r="I17" s="173"/>
      <c r="J17" s="167"/>
      <c r="K17" s="85"/>
    </row>
    <row r="18" spans="1:11" ht="15.75" thickBot="1" x14ac:dyDescent="0.3">
      <c r="A18" s="86">
        <v>3</v>
      </c>
      <c r="B18" s="162" t="s">
        <v>156</v>
      </c>
      <c r="C18" s="162"/>
      <c r="D18" s="162"/>
      <c r="E18" s="87"/>
      <c r="F18" s="87"/>
      <c r="G18" s="86"/>
      <c r="H18" s="174"/>
      <c r="I18" s="174"/>
      <c r="J18" s="168"/>
      <c r="K18" s="85"/>
    </row>
    <row r="19" spans="1:11" ht="15.75" thickBot="1" x14ac:dyDescent="0.3">
      <c r="A19" s="159"/>
      <c r="B19" s="160"/>
      <c r="C19" s="160"/>
      <c r="D19" s="160"/>
      <c r="E19" s="160"/>
      <c r="F19" s="160"/>
      <c r="G19" s="160"/>
      <c r="H19" s="160"/>
      <c r="I19" s="160"/>
      <c r="J19" s="161"/>
      <c r="K19" s="85"/>
    </row>
    <row r="20" spans="1:11" ht="15.75" thickBot="1" x14ac:dyDescent="0.3">
      <c r="A20" s="86">
        <v>1</v>
      </c>
      <c r="B20" s="162" t="s">
        <v>157</v>
      </c>
      <c r="C20" s="162"/>
      <c r="D20" s="162"/>
      <c r="E20" s="87"/>
      <c r="F20" s="88"/>
      <c r="G20" s="87"/>
      <c r="H20" s="163">
        <v>110.89</v>
      </c>
      <c r="I20" s="163">
        <f>SUM(E20:H22)</f>
        <v>110.89</v>
      </c>
      <c r="J20" s="166">
        <v>1</v>
      </c>
      <c r="K20" s="85"/>
    </row>
    <row r="21" spans="1:11" ht="15.75" thickBot="1" x14ac:dyDescent="0.3">
      <c r="A21" s="86">
        <v>2</v>
      </c>
      <c r="B21" s="162" t="s">
        <v>158</v>
      </c>
      <c r="C21" s="162"/>
      <c r="D21" s="162"/>
      <c r="E21" s="87"/>
      <c r="F21" s="86"/>
      <c r="G21" s="87"/>
      <c r="H21" s="164"/>
      <c r="I21" s="164"/>
      <c r="J21" s="167"/>
      <c r="K21" s="85"/>
    </row>
    <row r="22" spans="1:11" ht="15.75" thickBot="1" x14ac:dyDescent="0.3">
      <c r="A22" s="86">
        <v>3</v>
      </c>
      <c r="B22" s="162" t="s">
        <v>81</v>
      </c>
      <c r="C22" s="162"/>
      <c r="D22" s="162"/>
      <c r="E22" s="87"/>
      <c r="F22" s="87"/>
      <c r="G22" s="86"/>
      <c r="H22" s="165"/>
      <c r="I22" s="165"/>
      <c r="J22" s="168"/>
      <c r="K22" s="85"/>
    </row>
    <row r="23" spans="1:11" ht="15.75" thickBot="1" x14ac:dyDescent="0.3">
      <c r="A23" s="159"/>
      <c r="B23" s="160"/>
      <c r="C23" s="160"/>
      <c r="D23" s="160"/>
      <c r="E23" s="160"/>
      <c r="F23" s="160"/>
      <c r="G23" s="160"/>
      <c r="H23" s="160"/>
      <c r="I23" s="160"/>
      <c r="J23" s="161"/>
      <c r="K23" s="85"/>
    </row>
    <row r="24" spans="1:11" ht="15.75" thickBot="1" x14ac:dyDescent="0.3">
      <c r="A24" s="86">
        <v>1</v>
      </c>
      <c r="B24" s="162" t="s">
        <v>150</v>
      </c>
      <c r="C24" s="162"/>
      <c r="D24" s="162"/>
      <c r="E24" s="87"/>
      <c r="F24" s="87"/>
      <c r="G24" s="87"/>
      <c r="H24" s="163">
        <v>120.12</v>
      </c>
      <c r="I24" s="163">
        <f>SUM(E24:H26)</f>
        <v>120.12</v>
      </c>
      <c r="J24" s="169">
        <v>4</v>
      </c>
      <c r="K24" s="85"/>
    </row>
    <row r="25" spans="1:11" ht="15.75" thickBot="1" x14ac:dyDescent="0.3">
      <c r="A25" s="86">
        <v>2</v>
      </c>
      <c r="B25" s="162" t="s">
        <v>86</v>
      </c>
      <c r="C25" s="162"/>
      <c r="D25" s="162"/>
      <c r="E25" s="87"/>
      <c r="F25" s="87"/>
      <c r="G25" s="87"/>
      <c r="H25" s="164"/>
      <c r="I25" s="164"/>
      <c r="J25" s="170"/>
      <c r="K25" s="82"/>
    </row>
    <row r="26" spans="1:11" ht="15.75" thickBot="1" x14ac:dyDescent="0.3">
      <c r="A26" s="86">
        <v>3</v>
      </c>
      <c r="B26" s="162" t="s">
        <v>85</v>
      </c>
      <c r="C26" s="162"/>
      <c r="D26" s="162"/>
      <c r="E26" s="87"/>
      <c r="F26" s="87"/>
      <c r="G26" s="86"/>
      <c r="H26" s="165"/>
      <c r="I26" s="165"/>
      <c r="J26" s="171"/>
      <c r="K26" s="85"/>
    </row>
    <row r="27" spans="1:11" ht="15.75" thickBot="1" x14ac:dyDescent="0.3">
      <c r="A27" s="159"/>
      <c r="B27" s="160"/>
      <c r="C27" s="160"/>
      <c r="D27" s="160"/>
      <c r="E27" s="160"/>
      <c r="F27" s="160"/>
      <c r="G27" s="160"/>
      <c r="H27" s="160"/>
      <c r="I27" s="160"/>
      <c r="J27" s="161"/>
    </row>
    <row r="28" spans="1:11" ht="15.75" thickBot="1" x14ac:dyDescent="0.3">
      <c r="A28" s="86">
        <v>1</v>
      </c>
      <c r="B28" s="162" t="s">
        <v>159</v>
      </c>
      <c r="C28" s="162"/>
      <c r="D28" s="162"/>
      <c r="E28" s="87"/>
      <c r="F28" s="87"/>
      <c r="G28" s="86"/>
      <c r="H28" s="163">
        <v>99.82</v>
      </c>
      <c r="I28" s="163" t="s">
        <v>160</v>
      </c>
      <c r="J28" s="223">
        <v>10</v>
      </c>
    </row>
    <row r="29" spans="1:11" ht="15.75" thickBot="1" x14ac:dyDescent="0.3">
      <c r="A29" s="86">
        <v>2</v>
      </c>
      <c r="B29" s="162" t="s">
        <v>83</v>
      </c>
      <c r="C29" s="162"/>
      <c r="D29" s="162"/>
      <c r="E29" s="86"/>
      <c r="F29" s="87">
        <v>5</v>
      </c>
      <c r="G29" s="87"/>
      <c r="H29" s="164"/>
      <c r="I29" s="164"/>
      <c r="J29" s="224"/>
    </row>
    <row r="30" spans="1:11" ht="15.75" thickBot="1" x14ac:dyDescent="0.3">
      <c r="A30" s="86">
        <v>3</v>
      </c>
      <c r="B30" s="162" t="s">
        <v>157</v>
      </c>
      <c r="C30" s="162"/>
      <c r="D30" s="162"/>
      <c r="E30" s="88"/>
      <c r="F30" s="87"/>
      <c r="G30" s="86"/>
      <c r="H30" s="165"/>
      <c r="I30" s="165"/>
      <c r="J30" s="225"/>
    </row>
    <row r="31" spans="1:11" ht="15.75" thickBot="1" x14ac:dyDescent="0.3">
      <c r="A31" s="159"/>
      <c r="B31" s="160"/>
      <c r="C31" s="160"/>
      <c r="D31" s="160"/>
      <c r="E31" s="160"/>
      <c r="F31" s="160"/>
      <c r="G31" s="160"/>
      <c r="H31" s="160"/>
      <c r="I31" s="160"/>
      <c r="J31" s="161"/>
    </row>
    <row r="32" spans="1:11" ht="15.75" thickBot="1" x14ac:dyDescent="0.3">
      <c r="A32" s="86">
        <v>1</v>
      </c>
      <c r="B32" s="162" t="s">
        <v>153</v>
      </c>
      <c r="C32" s="162"/>
      <c r="D32" s="162"/>
      <c r="E32" s="87"/>
      <c r="F32" s="87"/>
      <c r="G32" s="86"/>
      <c r="H32" s="163">
        <v>125.16</v>
      </c>
      <c r="I32" s="163">
        <f>SUM(E32:H34)</f>
        <v>155.16</v>
      </c>
      <c r="J32" s="166">
        <v>8</v>
      </c>
    </row>
    <row r="33" spans="1:10" ht="15.75" thickBot="1" x14ac:dyDescent="0.3">
      <c r="A33" s="86">
        <v>2</v>
      </c>
      <c r="B33" s="162" t="s">
        <v>161</v>
      </c>
      <c r="C33" s="162"/>
      <c r="D33" s="162"/>
      <c r="E33" s="86"/>
      <c r="F33" s="87">
        <v>5</v>
      </c>
      <c r="G33" s="87"/>
      <c r="H33" s="164"/>
      <c r="I33" s="164"/>
      <c r="J33" s="167"/>
    </row>
    <row r="34" spans="1:10" ht="15.75" thickBot="1" x14ac:dyDescent="0.3">
      <c r="A34" s="86">
        <v>3</v>
      </c>
      <c r="B34" s="162" t="s">
        <v>90</v>
      </c>
      <c r="C34" s="162"/>
      <c r="D34" s="162"/>
      <c r="E34" s="88"/>
      <c r="F34" s="87"/>
      <c r="G34" s="86">
        <v>25</v>
      </c>
      <c r="H34" s="165"/>
      <c r="I34" s="165"/>
      <c r="J34" s="168"/>
    </row>
    <row r="35" spans="1:10" ht="15.75" thickBot="1" x14ac:dyDescent="0.3">
      <c r="A35" s="159"/>
      <c r="B35" s="160"/>
      <c r="C35" s="160"/>
      <c r="D35" s="160"/>
      <c r="E35" s="160"/>
      <c r="F35" s="160"/>
      <c r="G35" s="160"/>
      <c r="H35" s="160"/>
      <c r="I35" s="160"/>
      <c r="J35" s="161"/>
    </row>
    <row r="36" spans="1:10" ht="15.75" thickBot="1" x14ac:dyDescent="0.3">
      <c r="A36" s="86">
        <v>1</v>
      </c>
      <c r="B36" s="162" t="s">
        <v>88</v>
      </c>
      <c r="C36" s="162"/>
      <c r="D36" s="162"/>
      <c r="E36" s="87">
        <v>5</v>
      </c>
      <c r="F36" s="87"/>
      <c r="G36" s="86"/>
      <c r="H36" s="163">
        <v>111.59</v>
      </c>
      <c r="I36" s="163">
        <f>SUM(E36:H38)</f>
        <v>116.59</v>
      </c>
      <c r="J36" s="166">
        <v>3</v>
      </c>
    </row>
    <row r="37" spans="1:10" ht="15.75" thickBot="1" x14ac:dyDescent="0.3">
      <c r="A37" s="86">
        <v>2</v>
      </c>
      <c r="B37" s="162" t="s">
        <v>87</v>
      </c>
      <c r="C37" s="162"/>
      <c r="D37" s="162"/>
      <c r="E37" s="86"/>
      <c r="F37" s="87"/>
      <c r="G37" s="87"/>
      <c r="H37" s="164"/>
      <c r="I37" s="164"/>
      <c r="J37" s="167"/>
    </row>
    <row r="38" spans="1:10" ht="15.75" thickBot="1" x14ac:dyDescent="0.3">
      <c r="A38" s="86">
        <v>3</v>
      </c>
      <c r="B38" s="162" t="s">
        <v>78</v>
      </c>
      <c r="C38" s="162"/>
      <c r="D38" s="162"/>
      <c r="E38" s="88"/>
      <c r="F38" s="87"/>
      <c r="G38" s="86"/>
      <c r="H38" s="165"/>
      <c r="I38" s="165"/>
      <c r="J38" s="168"/>
    </row>
    <row r="39" spans="1:10" ht="15.75" thickBot="1" x14ac:dyDescent="0.3">
      <c r="A39" s="159"/>
      <c r="B39" s="160"/>
      <c r="C39" s="160"/>
      <c r="D39" s="160"/>
      <c r="E39" s="160"/>
      <c r="F39" s="160"/>
      <c r="G39" s="160"/>
      <c r="H39" s="160"/>
      <c r="I39" s="160"/>
      <c r="J39" s="161"/>
    </row>
    <row r="40" spans="1:10" ht="15.75" thickBot="1" x14ac:dyDescent="0.3">
      <c r="A40" s="86">
        <v>1</v>
      </c>
      <c r="B40" s="162" t="s">
        <v>87</v>
      </c>
      <c r="C40" s="162"/>
      <c r="D40" s="162"/>
      <c r="E40" s="87"/>
      <c r="F40" s="87"/>
      <c r="G40" s="86"/>
      <c r="H40" s="163">
        <v>133.28</v>
      </c>
      <c r="I40" s="163">
        <f>SUM(E40:H42)</f>
        <v>163.28</v>
      </c>
      <c r="J40" s="166">
        <v>9</v>
      </c>
    </row>
    <row r="41" spans="1:10" ht="15.75" thickBot="1" x14ac:dyDescent="0.3">
      <c r="A41" s="86">
        <v>2</v>
      </c>
      <c r="B41" s="162" t="s">
        <v>162</v>
      </c>
      <c r="C41" s="162"/>
      <c r="D41" s="162"/>
      <c r="E41" s="86"/>
      <c r="F41" s="87"/>
      <c r="G41" s="87"/>
      <c r="H41" s="164"/>
      <c r="I41" s="164"/>
      <c r="J41" s="167"/>
    </row>
    <row r="42" spans="1:10" ht="15.75" thickBot="1" x14ac:dyDescent="0.3">
      <c r="A42" s="86">
        <v>3</v>
      </c>
      <c r="B42" s="162" t="s">
        <v>84</v>
      </c>
      <c r="C42" s="162"/>
      <c r="D42" s="162"/>
      <c r="E42" s="88"/>
      <c r="F42" s="87"/>
      <c r="G42" s="86">
        <v>30</v>
      </c>
      <c r="H42" s="165"/>
      <c r="I42" s="165"/>
      <c r="J42" s="168"/>
    </row>
    <row r="43" spans="1:10" ht="15.75" thickBot="1" x14ac:dyDescent="0.3">
      <c r="A43" s="159"/>
      <c r="B43" s="160"/>
      <c r="C43" s="160"/>
      <c r="D43" s="160"/>
      <c r="E43" s="160"/>
      <c r="F43" s="160"/>
      <c r="G43" s="160"/>
      <c r="H43" s="160"/>
      <c r="I43" s="160"/>
      <c r="J43" s="161"/>
    </row>
  </sheetData>
  <mergeCells count="72">
    <mergeCell ref="A43:J43"/>
    <mergeCell ref="A39:J39"/>
    <mergeCell ref="B40:D40"/>
    <mergeCell ref="H40:H42"/>
    <mergeCell ref="I40:I42"/>
    <mergeCell ref="J40:J42"/>
    <mergeCell ref="B41:D41"/>
    <mergeCell ref="B42:D42"/>
    <mergeCell ref="A35:J35"/>
    <mergeCell ref="B36:D36"/>
    <mergeCell ref="H36:H38"/>
    <mergeCell ref="I36:I38"/>
    <mergeCell ref="J36:J38"/>
    <mergeCell ref="B37:D37"/>
    <mergeCell ref="B38:D38"/>
    <mergeCell ref="B32:D32"/>
    <mergeCell ref="H32:H34"/>
    <mergeCell ref="I32:I34"/>
    <mergeCell ref="J32:J34"/>
    <mergeCell ref="B33:D33"/>
    <mergeCell ref="B34:D34"/>
    <mergeCell ref="A1:K1"/>
    <mergeCell ref="B3:D3"/>
    <mergeCell ref="B4:D4"/>
    <mergeCell ref="H4:H6"/>
    <mergeCell ref="I4:I6"/>
    <mergeCell ref="J4:J6"/>
    <mergeCell ref="B5:D5"/>
    <mergeCell ref="B6:D6"/>
    <mergeCell ref="A7:J7"/>
    <mergeCell ref="B8:D8"/>
    <mergeCell ref="H8:H10"/>
    <mergeCell ref="I8:I10"/>
    <mergeCell ref="J8:J10"/>
    <mergeCell ref="B9:D9"/>
    <mergeCell ref="B10:D10"/>
    <mergeCell ref="A11:J11"/>
    <mergeCell ref="B12:D12"/>
    <mergeCell ref="H12:H14"/>
    <mergeCell ref="I12:I14"/>
    <mergeCell ref="J12:J14"/>
    <mergeCell ref="B13:D13"/>
    <mergeCell ref="B14:D14"/>
    <mergeCell ref="A15:J15"/>
    <mergeCell ref="B16:D16"/>
    <mergeCell ref="H16:H18"/>
    <mergeCell ref="I16:I18"/>
    <mergeCell ref="J16:J18"/>
    <mergeCell ref="B17:D17"/>
    <mergeCell ref="B18:D18"/>
    <mergeCell ref="A19:J19"/>
    <mergeCell ref="B20:D20"/>
    <mergeCell ref="H20:H22"/>
    <mergeCell ref="I20:I22"/>
    <mergeCell ref="J20:J22"/>
    <mergeCell ref="B21:D21"/>
    <mergeCell ref="B22:D22"/>
    <mergeCell ref="A23:J23"/>
    <mergeCell ref="B24:D24"/>
    <mergeCell ref="H24:H26"/>
    <mergeCell ref="I24:I26"/>
    <mergeCell ref="J24:J26"/>
    <mergeCell ref="B25:D25"/>
    <mergeCell ref="B26:D26"/>
    <mergeCell ref="A31:J31"/>
    <mergeCell ref="A27:J27"/>
    <mergeCell ref="B28:D28"/>
    <mergeCell ref="H28:H30"/>
    <mergeCell ref="I28:I30"/>
    <mergeCell ref="J28:J30"/>
    <mergeCell ref="B29:D29"/>
    <mergeCell ref="B30:D3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workbookViewId="0">
      <selection activeCell="P48" sqref="P48"/>
    </sheetView>
  </sheetViews>
  <sheetFormatPr defaultRowHeight="15" x14ac:dyDescent="0.25"/>
  <cols>
    <col min="1" max="1" width="23.85546875" customWidth="1"/>
  </cols>
  <sheetData>
    <row r="1" spans="1:11" ht="23.25" x14ac:dyDescent="0.35">
      <c r="A1" s="177" t="s">
        <v>92</v>
      </c>
      <c r="B1" s="177"/>
      <c r="C1" s="177"/>
      <c r="D1" s="177"/>
    </row>
    <row r="2" spans="1:11" ht="18.75" x14ac:dyDescent="0.3">
      <c r="A2" s="89" t="s">
        <v>93</v>
      </c>
      <c r="B2" s="89" t="s">
        <v>94</v>
      </c>
      <c r="C2" s="89" t="s">
        <v>8</v>
      </c>
      <c r="D2" s="89" t="s">
        <v>95</v>
      </c>
      <c r="E2" s="90"/>
      <c r="F2" s="91"/>
      <c r="G2" s="91"/>
      <c r="H2" s="91"/>
      <c r="I2" s="91"/>
      <c r="J2" s="91"/>
      <c r="K2" s="91"/>
    </row>
    <row r="3" spans="1:11" ht="18.75" x14ac:dyDescent="0.3">
      <c r="A3" s="92" t="s">
        <v>20</v>
      </c>
      <c r="B3" s="92" t="s">
        <v>21</v>
      </c>
      <c r="C3" s="93">
        <v>4.1500000000000004</v>
      </c>
      <c r="D3" s="94">
        <v>1</v>
      </c>
      <c r="F3" s="82"/>
    </row>
    <row r="4" spans="1:11" x14ac:dyDescent="0.25">
      <c r="A4" s="14" t="s">
        <v>15</v>
      </c>
      <c r="B4" s="14" t="s">
        <v>119</v>
      </c>
      <c r="C4" s="16">
        <v>4.21</v>
      </c>
      <c r="D4" s="16">
        <v>2</v>
      </c>
    </row>
    <row r="5" spans="1:11" x14ac:dyDescent="0.25">
      <c r="A5" s="14" t="s">
        <v>18</v>
      </c>
      <c r="B5" s="14" t="s">
        <v>19</v>
      </c>
      <c r="C5" s="95">
        <v>4.72</v>
      </c>
      <c r="D5" s="16">
        <v>3</v>
      </c>
    </row>
    <row r="6" spans="1:11" x14ac:dyDescent="0.25">
      <c r="A6" s="14" t="s">
        <v>44</v>
      </c>
      <c r="B6" s="14" t="s">
        <v>45</v>
      </c>
      <c r="C6" s="16">
        <v>4.8499999999999996</v>
      </c>
      <c r="D6" s="16">
        <v>4</v>
      </c>
    </row>
    <row r="7" spans="1:11" x14ac:dyDescent="0.25">
      <c r="A7" s="14" t="s">
        <v>97</v>
      </c>
      <c r="B7" s="14" t="s">
        <v>58</v>
      </c>
      <c r="C7" s="95">
        <v>5.12</v>
      </c>
      <c r="D7" s="16">
        <v>5</v>
      </c>
    </row>
    <row r="8" spans="1:11" x14ac:dyDescent="0.25">
      <c r="A8" s="14" t="s">
        <v>126</v>
      </c>
      <c r="B8" s="14" t="s">
        <v>127</v>
      </c>
      <c r="C8" s="16">
        <v>5.25</v>
      </c>
      <c r="D8" s="16">
        <v>6</v>
      </c>
    </row>
    <row r="9" spans="1:11" x14ac:dyDescent="0.25">
      <c r="A9" s="14" t="s">
        <v>131</v>
      </c>
      <c r="B9" s="14" t="s">
        <v>49</v>
      </c>
      <c r="C9" s="95">
        <v>5.28</v>
      </c>
      <c r="D9" s="16">
        <v>7</v>
      </c>
    </row>
    <row r="10" spans="1:11" x14ac:dyDescent="0.25">
      <c r="A10" s="14" t="s">
        <v>104</v>
      </c>
      <c r="B10" s="14" t="s">
        <v>59</v>
      </c>
      <c r="C10" s="95">
        <v>5.31</v>
      </c>
      <c r="D10" s="16">
        <v>8</v>
      </c>
    </row>
    <row r="11" spans="1:11" x14ac:dyDescent="0.25">
      <c r="A11" s="14" t="s">
        <v>105</v>
      </c>
      <c r="B11" s="14" t="s">
        <v>106</v>
      </c>
      <c r="C11" s="95">
        <v>5.31</v>
      </c>
      <c r="D11" s="16">
        <v>9</v>
      </c>
    </row>
    <row r="12" spans="1:11" x14ac:dyDescent="0.25">
      <c r="A12" s="14" t="s">
        <v>38</v>
      </c>
      <c r="B12" s="14" t="s">
        <v>39</v>
      </c>
      <c r="C12" s="16">
        <v>5.31</v>
      </c>
      <c r="D12" s="16">
        <v>10</v>
      </c>
    </row>
    <row r="13" spans="1:11" x14ac:dyDescent="0.25">
      <c r="A13" s="14" t="s">
        <v>111</v>
      </c>
      <c r="B13" s="14" t="s">
        <v>112</v>
      </c>
      <c r="C13" s="95">
        <v>5.34</v>
      </c>
      <c r="D13" s="16">
        <v>11</v>
      </c>
    </row>
    <row r="14" spans="1:11" x14ac:dyDescent="0.25">
      <c r="A14" s="96" t="s">
        <v>130</v>
      </c>
      <c r="B14" s="96" t="s">
        <v>33</v>
      </c>
      <c r="C14" s="12">
        <v>5.37</v>
      </c>
      <c r="D14" s="16">
        <v>12</v>
      </c>
    </row>
    <row r="15" spans="1:11" x14ac:dyDescent="0.25">
      <c r="A15" s="14" t="s">
        <v>40</v>
      </c>
      <c r="B15" s="14" t="s">
        <v>41</v>
      </c>
      <c r="C15" s="95">
        <v>5.38</v>
      </c>
      <c r="D15" s="16">
        <v>13</v>
      </c>
    </row>
    <row r="16" spans="1:11" x14ac:dyDescent="0.25">
      <c r="A16" s="14" t="s">
        <v>46</v>
      </c>
      <c r="B16" s="14" t="s">
        <v>47</v>
      </c>
      <c r="C16" s="16">
        <v>5.43</v>
      </c>
      <c r="D16" s="16">
        <v>14</v>
      </c>
    </row>
    <row r="17" spans="1:4" s="1" customFormat="1" x14ac:dyDescent="0.25">
      <c r="A17" s="14" t="s">
        <v>113</v>
      </c>
      <c r="B17" s="14" t="s">
        <v>114</v>
      </c>
      <c r="C17" s="16">
        <v>5.59</v>
      </c>
      <c r="D17" s="16">
        <v>15</v>
      </c>
    </row>
    <row r="18" spans="1:4" s="1" customFormat="1" x14ac:dyDescent="0.25">
      <c r="A18" s="14" t="s">
        <v>163</v>
      </c>
      <c r="B18" s="14" t="s">
        <v>121</v>
      </c>
      <c r="C18" s="16">
        <v>5.59</v>
      </c>
      <c r="D18" s="16">
        <v>16</v>
      </c>
    </row>
    <row r="19" spans="1:4" s="1" customFormat="1" x14ac:dyDescent="0.25">
      <c r="A19" s="14" t="s">
        <v>25</v>
      </c>
      <c r="B19" s="14" t="s">
        <v>26</v>
      </c>
      <c r="C19" s="16">
        <v>5.63</v>
      </c>
      <c r="D19" s="16">
        <v>17</v>
      </c>
    </row>
    <row r="20" spans="1:4" s="1" customFormat="1" x14ac:dyDescent="0.25">
      <c r="A20" s="14" t="s">
        <v>109</v>
      </c>
      <c r="B20" s="14" t="s">
        <v>110</v>
      </c>
      <c r="C20" s="16">
        <v>5.65</v>
      </c>
      <c r="D20" s="16">
        <v>18</v>
      </c>
    </row>
    <row r="21" spans="1:4" s="1" customFormat="1" x14ac:dyDescent="0.25">
      <c r="A21" s="14" t="s">
        <v>148</v>
      </c>
      <c r="B21" s="14" t="s">
        <v>108</v>
      </c>
      <c r="C21" s="16">
        <v>5.66</v>
      </c>
      <c r="D21" s="16">
        <v>19</v>
      </c>
    </row>
    <row r="22" spans="1:4" s="1" customFormat="1" x14ac:dyDescent="0.25">
      <c r="A22" s="14" t="s">
        <v>164</v>
      </c>
      <c r="B22" s="14" t="s">
        <v>37</v>
      </c>
      <c r="C22" s="16">
        <v>5.69</v>
      </c>
      <c r="D22" s="16">
        <v>20</v>
      </c>
    </row>
    <row r="23" spans="1:4" s="1" customFormat="1" x14ac:dyDescent="0.25">
      <c r="A23" s="14" t="s">
        <v>128</v>
      </c>
      <c r="B23" s="14" t="s">
        <v>129</v>
      </c>
      <c r="C23" s="95">
        <v>5.8</v>
      </c>
      <c r="D23" s="16">
        <v>21</v>
      </c>
    </row>
    <row r="24" spans="1:4" s="1" customFormat="1" x14ac:dyDescent="0.25">
      <c r="A24" s="14" t="s">
        <v>48</v>
      </c>
      <c r="B24" s="14" t="s">
        <v>49</v>
      </c>
      <c r="C24" s="16">
        <v>5.88</v>
      </c>
      <c r="D24" s="16">
        <v>22</v>
      </c>
    </row>
    <row r="25" spans="1:4" s="1" customFormat="1" x14ac:dyDescent="0.25">
      <c r="A25" s="14" t="s">
        <v>122</v>
      </c>
      <c r="B25" s="14" t="s">
        <v>123</v>
      </c>
      <c r="C25" s="16">
        <v>7.84</v>
      </c>
      <c r="D25" s="16">
        <v>23</v>
      </c>
    </row>
    <row r="26" spans="1:4" x14ac:dyDescent="0.25">
      <c r="A26" s="14" t="s">
        <v>53</v>
      </c>
      <c r="B26" s="14" t="s">
        <v>54</v>
      </c>
      <c r="C26" s="95">
        <v>8.0299999999999994</v>
      </c>
      <c r="D26" s="16">
        <v>24</v>
      </c>
    </row>
    <row r="27" spans="1:4" s="1" customFormat="1" x14ac:dyDescent="0.25">
      <c r="A27" s="82"/>
      <c r="B27" s="82"/>
      <c r="C27" s="229"/>
      <c r="D27" s="230"/>
    </row>
    <row r="28" spans="1:4" s="1" customFormat="1" x14ac:dyDescent="0.25">
      <c r="A28" s="82"/>
      <c r="B28" s="82"/>
      <c r="C28" s="229"/>
      <c r="D28" s="230"/>
    </row>
    <row r="29" spans="1:4" s="1" customFormat="1" x14ac:dyDescent="0.25">
      <c r="A29" s="82"/>
      <c r="B29" s="82"/>
      <c r="C29" s="229"/>
      <c r="D29" s="230"/>
    </row>
    <row r="30" spans="1:4" s="1" customFormat="1" x14ac:dyDescent="0.25">
      <c r="A30" s="82"/>
      <c r="B30" s="82"/>
      <c r="C30" s="229"/>
      <c r="D30" s="230"/>
    </row>
    <row r="31" spans="1:4" s="1" customFormat="1" x14ac:dyDescent="0.25">
      <c r="A31" s="226"/>
      <c r="B31" s="226"/>
      <c r="C31" s="227"/>
      <c r="D31" s="228"/>
    </row>
    <row r="32" spans="1:4" ht="23.25" x14ac:dyDescent="0.35">
      <c r="A32" s="177" t="s">
        <v>98</v>
      </c>
      <c r="B32" s="177"/>
      <c r="C32" s="177"/>
      <c r="D32" s="177"/>
    </row>
    <row r="33" spans="1:11" ht="18.75" x14ac:dyDescent="0.3">
      <c r="A33" s="92" t="s">
        <v>20</v>
      </c>
      <c r="B33" s="92" t="s">
        <v>21</v>
      </c>
      <c r="C33" s="97">
        <v>4.5</v>
      </c>
      <c r="D33" s="98">
        <v>1</v>
      </c>
    </row>
    <row r="34" spans="1:11" x14ac:dyDescent="0.25">
      <c r="A34" s="14" t="s">
        <v>15</v>
      </c>
      <c r="B34" s="14" t="s">
        <v>119</v>
      </c>
      <c r="C34" s="95">
        <v>4.72</v>
      </c>
      <c r="D34" s="99">
        <v>2</v>
      </c>
    </row>
    <row r="35" spans="1:11" x14ac:dyDescent="0.25">
      <c r="A35" s="14" t="s">
        <v>18</v>
      </c>
      <c r="B35" s="14" t="s">
        <v>19</v>
      </c>
      <c r="C35" s="95">
        <v>5.19</v>
      </c>
      <c r="D35" s="99">
        <v>3</v>
      </c>
    </row>
    <row r="36" spans="1:11" x14ac:dyDescent="0.25">
      <c r="A36" s="14" t="s">
        <v>46</v>
      </c>
      <c r="B36" s="14" t="s">
        <v>47</v>
      </c>
      <c r="C36" s="100">
        <v>5.32</v>
      </c>
      <c r="D36" s="99">
        <v>4</v>
      </c>
    </row>
    <row r="37" spans="1:11" s="1" customFormat="1" x14ac:dyDescent="0.25">
      <c r="A37" s="14" t="s">
        <v>105</v>
      </c>
      <c r="B37" s="14" t="s">
        <v>106</v>
      </c>
      <c r="C37" s="100">
        <v>5.43</v>
      </c>
      <c r="D37" s="99">
        <v>5</v>
      </c>
    </row>
    <row r="38" spans="1:11" s="1" customFormat="1" x14ac:dyDescent="0.25">
      <c r="A38" s="14" t="s">
        <v>96</v>
      </c>
      <c r="B38" s="14" t="s">
        <v>30</v>
      </c>
      <c r="C38" s="100">
        <v>5.44</v>
      </c>
      <c r="D38" s="99">
        <v>6</v>
      </c>
    </row>
    <row r="39" spans="1:11" x14ac:dyDescent="0.25">
      <c r="A39" s="14" t="s">
        <v>102</v>
      </c>
      <c r="B39" s="14" t="s">
        <v>103</v>
      </c>
      <c r="C39" s="95">
        <v>5.59</v>
      </c>
      <c r="D39" s="99">
        <v>7</v>
      </c>
    </row>
    <row r="40" spans="1:11" ht="18.75" x14ac:dyDescent="0.3">
      <c r="A40" s="89" t="s">
        <v>93</v>
      </c>
      <c r="B40" s="89" t="s">
        <v>94</v>
      </c>
      <c r="C40" s="89" t="s">
        <v>8</v>
      </c>
      <c r="D40" s="89" t="s">
        <v>95</v>
      </c>
    </row>
    <row r="45" spans="1:11" ht="23.25" x14ac:dyDescent="0.35">
      <c r="A45" s="178" t="s">
        <v>99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21" x14ac:dyDescent="0.25">
      <c r="A46" s="180" t="s">
        <v>100</v>
      </c>
      <c r="B46" s="182" t="s">
        <v>101</v>
      </c>
      <c r="C46" s="183"/>
      <c r="D46" s="183"/>
      <c r="E46" s="183"/>
      <c r="F46" s="183"/>
      <c r="G46" s="183"/>
      <c r="H46" s="183"/>
      <c r="I46" s="183"/>
      <c r="J46" s="183"/>
      <c r="K46" s="184"/>
    </row>
    <row r="47" spans="1:11" ht="15.75" thickBot="1" x14ac:dyDescent="0.3">
      <c r="A47" s="181"/>
      <c r="B47" s="101">
        <v>100</v>
      </c>
      <c r="C47" s="101">
        <v>105</v>
      </c>
      <c r="D47" s="101">
        <v>110</v>
      </c>
      <c r="E47" s="101">
        <v>115</v>
      </c>
      <c r="F47" s="101">
        <v>120</v>
      </c>
      <c r="G47" s="101">
        <v>125</v>
      </c>
      <c r="H47" s="101">
        <v>130</v>
      </c>
      <c r="I47" s="101"/>
      <c r="J47" s="101"/>
      <c r="K47" s="101"/>
    </row>
    <row r="48" spans="1:11" x14ac:dyDescent="0.25">
      <c r="A48" s="5" t="s">
        <v>82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</row>
    <row r="49" spans="1:11" x14ac:dyDescent="0.25">
      <c r="A49" s="14" t="s">
        <v>165</v>
      </c>
      <c r="B49" s="12">
        <v>100</v>
      </c>
      <c r="C49" s="12">
        <v>105</v>
      </c>
      <c r="D49" s="12">
        <v>110</v>
      </c>
      <c r="E49" s="12">
        <v>115</v>
      </c>
      <c r="F49" s="12">
        <v>120</v>
      </c>
      <c r="G49" s="12">
        <v>125</v>
      </c>
      <c r="H49" s="12"/>
      <c r="I49" s="12"/>
      <c r="J49" s="12"/>
      <c r="K49" s="12"/>
    </row>
    <row r="50" spans="1:11" x14ac:dyDescent="0.25">
      <c r="A50" s="14" t="s">
        <v>166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s="1" customFormat="1" x14ac:dyDescent="0.25">
      <c r="A51" s="14" t="s">
        <v>79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s="1" customFormat="1" x14ac:dyDescent="0.25">
      <c r="A52" s="14" t="s">
        <v>81</v>
      </c>
      <c r="B52" s="12"/>
      <c r="C52" s="12"/>
      <c r="D52" s="12">
        <v>110</v>
      </c>
      <c r="E52" s="12"/>
      <c r="F52" s="12"/>
      <c r="G52" s="12"/>
      <c r="H52" s="12"/>
      <c r="I52" s="12"/>
      <c r="J52" s="12"/>
      <c r="K52" s="12"/>
    </row>
    <row r="53" spans="1:11" s="1" customFormat="1" x14ac:dyDescent="0.25">
      <c r="A53" s="14" t="s">
        <v>85</v>
      </c>
      <c r="B53" s="12">
        <v>100</v>
      </c>
      <c r="C53" s="12">
        <v>105</v>
      </c>
      <c r="D53" s="12">
        <v>110</v>
      </c>
      <c r="E53" s="12">
        <v>115</v>
      </c>
      <c r="F53" s="12">
        <v>120</v>
      </c>
      <c r="G53" s="12">
        <v>125</v>
      </c>
      <c r="H53" s="12">
        <v>130</v>
      </c>
      <c r="I53" s="12"/>
      <c r="J53" s="12"/>
      <c r="K53" s="12"/>
    </row>
    <row r="54" spans="1:11" s="1" customFormat="1" x14ac:dyDescent="0.25">
      <c r="A54" s="92" t="s">
        <v>83</v>
      </c>
      <c r="B54" s="102"/>
      <c r="C54" s="102"/>
      <c r="D54" s="102"/>
      <c r="E54" s="102">
        <v>115</v>
      </c>
      <c r="F54" s="102">
        <v>120</v>
      </c>
      <c r="G54" s="102">
        <v>125</v>
      </c>
      <c r="H54" s="102">
        <v>130</v>
      </c>
      <c r="I54" s="102">
        <v>135</v>
      </c>
      <c r="J54" s="102"/>
      <c r="K54" s="102"/>
    </row>
    <row r="55" spans="1:11" s="1" customFormat="1" x14ac:dyDescent="0.25">
      <c r="A55" s="14" t="s">
        <v>167</v>
      </c>
      <c r="B55" s="12"/>
      <c r="C55" s="12"/>
      <c r="D55" s="12"/>
      <c r="E55" s="12">
        <v>115</v>
      </c>
      <c r="F55" s="12">
        <v>120</v>
      </c>
      <c r="G55" s="12">
        <v>125</v>
      </c>
      <c r="H55" s="12"/>
      <c r="I55" s="12"/>
      <c r="J55" s="12"/>
      <c r="K55" s="12"/>
    </row>
    <row r="56" spans="1:11" s="1" customFormat="1" x14ac:dyDescent="0.25">
      <c r="A56" s="14" t="s">
        <v>78</v>
      </c>
      <c r="B56" s="12"/>
      <c r="C56" s="12"/>
      <c r="D56" s="12"/>
      <c r="E56" s="12"/>
      <c r="F56" s="12">
        <v>120</v>
      </c>
      <c r="G56" s="12">
        <v>125</v>
      </c>
      <c r="H56" s="12"/>
      <c r="I56" s="12"/>
      <c r="J56" s="12"/>
      <c r="K56" s="12"/>
    </row>
    <row r="57" spans="1:11" s="1" customFormat="1" x14ac:dyDescent="0.25">
      <c r="A57" s="14" t="s">
        <v>84</v>
      </c>
      <c r="B57" s="12"/>
      <c r="C57" s="12"/>
      <c r="D57" s="12"/>
      <c r="E57" s="12">
        <v>115</v>
      </c>
      <c r="F57" s="12"/>
      <c r="G57" s="12"/>
      <c r="H57" s="12"/>
      <c r="I57" s="12"/>
      <c r="J57" s="12"/>
      <c r="K57" s="12"/>
    </row>
    <row r="58" spans="1:11" x14ac:dyDescent="0.25">
      <c r="A58" s="36" t="s">
        <v>87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</row>
    <row r="59" spans="1:11" x14ac:dyDescent="0.25">
      <c r="A59" s="36" t="s">
        <v>162</v>
      </c>
      <c r="B59" s="56">
        <v>100</v>
      </c>
      <c r="C59" s="56">
        <v>105</v>
      </c>
      <c r="D59" s="56"/>
      <c r="E59" s="56"/>
      <c r="F59" s="56"/>
      <c r="G59" s="56"/>
      <c r="H59" s="56"/>
      <c r="I59" s="56"/>
      <c r="J59" s="56"/>
      <c r="K59" s="56"/>
    </row>
    <row r="60" spans="1:11" x14ac:dyDescent="0.25">
      <c r="A60" s="80"/>
      <c r="B60" s="80"/>
      <c r="C60" s="80"/>
      <c r="D60" s="80"/>
      <c r="E60" s="80"/>
      <c r="F60" s="80"/>
      <c r="G60" s="80"/>
      <c r="H60" s="80"/>
    </row>
  </sheetData>
  <mergeCells count="5">
    <mergeCell ref="A1:D1"/>
    <mergeCell ref="A32:D32"/>
    <mergeCell ref="A45:K45"/>
    <mergeCell ref="A46:A47"/>
    <mergeCell ref="B46:K4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posmi</vt:lpstr>
      <vt:lpstr>komandu cīņa</vt:lpstr>
      <vt:lpstr>stafete</vt:lpstr>
      <vt:lpstr>konkursi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cp:lastPrinted>2023-09-09T20:53:31Z</cp:lastPrinted>
  <dcterms:created xsi:type="dcterms:W3CDTF">2023-09-09T04:31:35Z</dcterms:created>
  <dcterms:modified xsi:type="dcterms:W3CDTF">2023-09-09T21:01:14Z</dcterms:modified>
</cp:coreProperties>
</file>