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Lapa1" sheetId="1" r:id="rId1"/>
    <sheet name="Lapa2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F11" i="1" l="1"/>
  <c r="K11" i="1" s="1"/>
  <c r="F12" i="1"/>
  <c r="K12" i="1" s="1"/>
  <c r="F14" i="1"/>
  <c r="K14" i="1" s="1"/>
  <c r="F24" i="1"/>
  <c r="K24" i="1" s="1"/>
  <c r="F36" i="1"/>
  <c r="K36" i="1" s="1"/>
  <c r="F35" i="1"/>
  <c r="K35" i="1" s="1"/>
  <c r="F33" i="1"/>
  <c r="K33" i="1" s="1"/>
  <c r="F34" i="1"/>
  <c r="K34" i="1" s="1"/>
  <c r="F30" i="1"/>
  <c r="K30" i="1" s="1"/>
  <c r="F29" i="1"/>
  <c r="K29" i="1" s="1"/>
  <c r="F28" i="1"/>
  <c r="K28" i="1" s="1"/>
  <c r="F27" i="1"/>
  <c r="K27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0" i="1"/>
  <c r="K10" i="1" s="1"/>
  <c r="F9" i="1"/>
  <c r="K9" i="1" s="1"/>
  <c r="F8" i="1"/>
  <c r="K8" i="1" s="1"/>
</calcChain>
</file>

<file path=xl/sharedStrings.xml><?xml version="1.0" encoding="utf-8"?>
<sst xmlns="http://schemas.openxmlformats.org/spreadsheetml/2006/main" count="95" uniqueCount="75">
  <si>
    <t>N.P.K</t>
  </si>
  <si>
    <t>vārds  uzvārds</t>
  </si>
  <si>
    <t>suns</t>
  </si>
  <si>
    <t>1.posms</t>
  </si>
  <si>
    <t>2.posms</t>
  </si>
  <si>
    <t>kopvērtējums</t>
  </si>
  <si>
    <t>laiks</t>
  </si>
  <si>
    <t>sodi</t>
  </si>
  <si>
    <t>kop.l.</t>
  </si>
  <si>
    <t xml:space="preserve">vieta </t>
  </si>
  <si>
    <t>hand.s.</t>
  </si>
  <si>
    <t>vieta</t>
  </si>
  <si>
    <t>SIEVIETES</t>
  </si>
  <si>
    <t>1.</t>
  </si>
  <si>
    <t>2.</t>
  </si>
  <si>
    <t>RENDA</t>
  </si>
  <si>
    <t>3.</t>
  </si>
  <si>
    <t>4.</t>
  </si>
  <si>
    <t>EVIJA ČERNIŠEVA</t>
  </si>
  <si>
    <t>DORA</t>
  </si>
  <si>
    <t>5.</t>
  </si>
  <si>
    <t>ANNA GORŠEŅINA</t>
  </si>
  <si>
    <t>REKSIS</t>
  </si>
  <si>
    <t>VĪRIEŠI</t>
  </si>
  <si>
    <t>RAIVIS PODREZOVS</t>
  </si>
  <si>
    <t>PRADA</t>
  </si>
  <si>
    <t>ANDREJS PRIEDE</t>
  </si>
  <si>
    <t>RONDA</t>
  </si>
  <si>
    <t>JĀNIS KAMARŪTS</t>
  </si>
  <si>
    <t>ERGO</t>
  </si>
  <si>
    <t>6.</t>
  </si>
  <si>
    <t>7.</t>
  </si>
  <si>
    <t>SERGEJS PRANCKUNS</t>
  </si>
  <si>
    <t>BARONS</t>
  </si>
  <si>
    <t>IESĀCĒJI</t>
  </si>
  <si>
    <t>GUNA DUBA</t>
  </si>
  <si>
    <t>RITA HOFMANE</t>
  </si>
  <si>
    <t>ŠEILA</t>
  </si>
  <si>
    <t>KIMS</t>
  </si>
  <si>
    <t>EDVĪNS DILLE</t>
  </si>
  <si>
    <t>REMBO</t>
  </si>
  <si>
    <t>NORDS</t>
  </si>
  <si>
    <t>BĒRNS AR SUNI</t>
  </si>
  <si>
    <t>SANIJA PODREZOVA</t>
  </si>
  <si>
    <t>" Alūksnes ziema 2019 "        SACENSĪBU PROTOKOLS</t>
  </si>
  <si>
    <t>_____23. februāris 2019.____  Alūksne</t>
  </si>
  <si>
    <t>8.</t>
  </si>
  <si>
    <t>ILMĀRS SALDĀBOLS</t>
  </si>
  <si>
    <t>MONTA BIEZĀ</t>
  </si>
  <si>
    <t>MORIS</t>
  </si>
  <si>
    <t>LORA</t>
  </si>
  <si>
    <t>INESE KREVICA</t>
  </si>
  <si>
    <t>REGO</t>
  </si>
  <si>
    <t>DŽULJETA TETERE</t>
  </si>
  <si>
    <t>RENĀTE PORUKA</t>
  </si>
  <si>
    <t>RAITIS SEŅKO</t>
  </si>
  <si>
    <t>MARKO</t>
  </si>
  <si>
    <t>ROKIJS</t>
  </si>
  <si>
    <t xml:space="preserve">ANDREJS MELANČUKS </t>
  </si>
  <si>
    <t>GREJS</t>
  </si>
  <si>
    <t>JURIJS SMIKOVSKIS</t>
  </si>
  <si>
    <t>ARGUSS</t>
  </si>
  <si>
    <t>575,15/0</t>
  </si>
  <si>
    <t>Ž.ŽUKOVSKA MELBĀRDE</t>
  </si>
  <si>
    <t>LORDIJA</t>
  </si>
  <si>
    <t>ELĪNA AKMENTIŅA</t>
  </si>
  <si>
    <t>INESE SMIKOVSKA</t>
  </si>
  <si>
    <t>IVETA LANGE</t>
  </si>
  <si>
    <t>BARRA</t>
  </si>
  <si>
    <t>TORS</t>
  </si>
  <si>
    <t>TIGRA</t>
  </si>
  <si>
    <t>93,95/0</t>
  </si>
  <si>
    <t>973,95/0</t>
  </si>
  <si>
    <t>0/8</t>
  </si>
  <si>
    <t>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</si>
</sst>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b/>
      <sz val="14"/>
      <color rgb="FF00B05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4"/>
      <color rgb="FF00B0F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2" xfId="0" applyBorder="1"/>
    <xf numFmtId="0" fontId="0" fillId="0" borderId="27" xfId="0" applyBorder="1"/>
    <xf numFmtId="0" fontId="7" fillId="0" borderId="31" xfId="0" applyFont="1" applyBorder="1" applyAlignment="1">
      <alignment horizontal="center" vertical="center"/>
    </xf>
    <xf numFmtId="2" fontId="0" fillId="0" borderId="29" xfId="0" applyNumberFormat="1" applyBorder="1"/>
    <xf numFmtId="2" fontId="0" fillId="0" borderId="30" xfId="0" applyNumberFormat="1" applyBorder="1"/>
    <xf numFmtId="2" fontId="0" fillId="0" borderId="27" xfId="0" applyNumberFormat="1" applyBorder="1"/>
    <xf numFmtId="0" fontId="8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/>
    <xf numFmtId="0" fontId="7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0" fillId="2" borderId="27" xfId="0" applyFill="1" applyBorder="1"/>
    <xf numFmtId="2" fontId="0" fillId="2" borderId="30" xfId="0" applyNumberFormat="1" applyFill="1" applyBorder="1"/>
    <xf numFmtId="2" fontId="0" fillId="2" borderId="27" xfId="0" applyNumberFormat="1" applyFill="1" applyBorder="1"/>
    <xf numFmtId="0" fontId="9" fillId="2" borderId="3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28" xfId="0" applyBorder="1"/>
    <xf numFmtId="0" fontId="0" fillId="0" borderId="31" xfId="0" applyBorder="1"/>
    <xf numFmtId="0" fontId="9" fillId="0" borderId="3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2" fontId="0" fillId="2" borderId="29" xfId="0" applyNumberFormat="1" applyFill="1" applyBorder="1"/>
    <xf numFmtId="2" fontId="0" fillId="2" borderId="32" xfId="0" applyNumberFormat="1" applyFill="1" applyBorder="1"/>
    <xf numFmtId="2" fontId="0" fillId="0" borderId="32" xfId="0" applyNumberFormat="1" applyBorder="1"/>
    <xf numFmtId="0" fontId="12" fillId="2" borderId="31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3" fillId="2" borderId="31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abSelected="1" workbookViewId="0">
      <selection activeCell="N13" sqref="N13"/>
    </sheetView>
  </sheetViews>
  <sheetFormatPr defaultRowHeight="15" x14ac:dyDescent="0.25"/>
  <cols>
    <col min="1" max="1" width="6.140625" customWidth="1"/>
    <col min="2" max="2" width="22.28515625" customWidth="1"/>
    <col min="3" max="3" width="12.28515625" customWidth="1"/>
    <col min="5" max="5" width="6.7109375" customWidth="1"/>
  </cols>
  <sheetData>
    <row r="2" spans="1:12" ht="21" x14ac:dyDescent="0.35">
      <c r="B2" s="73" t="s">
        <v>44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8.75" x14ac:dyDescent="0.3">
      <c r="C3" s="74" t="s">
        <v>45</v>
      </c>
      <c r="D3" s="74"/>
      <c r="E3" s="74"/>
      <c r="F3" s="74"/>
      <c r="G3" s="74"/>
      <c r="H3" s="74"/>
      <c r="I3" s="74"/>
      <c r="J3" s="74"/>
      <c r="K3" s="1"/>
    </row>
    <row r="4" spans="1:12" ht="15.75" thickBot="1" x14ac:dyDescent="0.3">
      <c r="B4" s="2"/>
      <c r="H4" s="2"/>
      <c r="I4" s="2"/>
      <c r="J4" s="2"/>
      <c r="K4" s="2"/>
      <c r="L4" s="2"/>
    </row>
    <row r="5" spans="1:12" ht="17.25" thickTop="1" thickBot="1" x14ac:dyDescent="0.3">
      <c r="A5" s="75" t="s">
        <v>0</v>
      </c>
      <c r="B5" s="77" t="s">
        <v>1</v>
      </c>
      <c r="C5" s="79" t="s">
        <v>2</v>
      </c>
      <c r="D5" s="81" t="s">
        <v>3</v>
      </c>
      <c r="E5" s="82"/>
      <c r="F5" s="82"/>
      <c r="G5" s="83"/>
      <c r="H5" s="84" t="s">
        <v>4</v>
      </c>
      <c r="I5" s="85"/>
      <c r="J5" s="86" t="s">
        <v>5</v>
      </c>
      <c r="K5" s="87"/>
      <c r="L5" s="83"/>
    </row>
    <row r="6" spans="1:12" ht="16.5" thickTop="1" thickBot="1" x14ac:dyDescent="0.3">
      <c r="A6" s="76"/>
      <c r="B6" s="78"/>
      <c r="C6" s="80"/>
      <c r="D6" s="3" t="s">
        <v>6</v>
      </c>
      <c r="E6" s="4" t="s">
        <v>7</v>
      </c>
      <c r="F6" s="4" t="s">
        <v>8</v>
      </c>
      <c r="G6" s="5" t="s">
        <v>9</v>
      </c>
      <c r="H6" s="6" t="s">
        <v>6</v>
      </c>
      <c r="I6" s="5" t="s">
        <v>9</v>
      </c>
      <c r="J6" s="7" t="s">
        <v>10</v>
      </c>
      <c r="K6" s="8" t="s">
        <v>8</v>
      </c>
      <c r="L6" s="5" t="s">
        <v>11</v>
      </c>
    </row>
    <row r="7" spans="1:12" ht="19.5" thickTop="1" x14ac:dyDescent="0.25">
      <c r="A7" s="64" t="s">
        <v>12</v>
      </c>
      <c r="B7" s="65"/>
      <c r="C7" s="65"/>
      <c r="D7" s="65"/>
      <c r="E7" s="65"/>
      <c r="F7" s="65"/>
      <c r="G7" s="66"/>
      <c r="H7" s="9"/>
      <c r="I7" s="10"/>
      <c r="J7" s="9"/>
      <c r="K7" s="11"/>
      <c r="L7" s="10"/>
    </row>
    <row r="8" spans="1:12" ht="18.75" x14ac:dyDescent="0.25">
      <c r="A8" s="12" t="s">
        <v>13</v>
      </c>
      <c r="B8" s="13" t="s">
        <v>63</v>
      </c>
      <c r="C8" s="14" t="s">
        <v>64</v>
      </c>
      <c r="D8" s="15">
        <v>101.15</v>
      </c>
      <c r="E8" s="16"/>
      <c r="F8" s="16">
        <f>SUM(D8:E8)</f>
        <v>101.15</v>
      </c>
      <c r="G8" s="62">
        <v>2</v>
      </c>
      <c r="H8" s="56">
        <v>787</v>
      </c>
      <c r="I8" s="62">
        <v>1</v>
      </c>
      <c r="J8" s="17"/>
      <c r="K8" s="18">
        <f>SUM(F8+H8-J8)</f>
        <v>888.15</v>
      </c>
      <c r="L8" s="23">
        <v>1</v>
      </c>
    </row>
    <row r="9" spans="1:12" ht="15.75" x14ac:dyDescent="0.25">
      <c r="A9" s="12" t="s">
        <v>14</v>
      </c>
      <c r="B9" s="13" t="s">
        <v>65</v>
      </c>
      <c r="C9" s="14" t="s">
        <v>15</v>
      </c>
      <c r="D9" s="20">
        <v>194.72</v>
      </c>
      <c r="E9" s="16">
        <v>60</v>
      </c>
      <c r="F9" s="21">
        <f t="shared" ref="F9:F14" si="0">SUM(D9:E9)</f>
        <v>254.72</v>
      </c>
      <c r="G9" s="62">
        <v>6</v>
      </c>
      <c r="H9" s="56">
        <v>1208</v>
      </c>
      <c r="I9" s="62">
        <v>6</v>
      </c>
      <c r="J9" s="17"/>
      <c r="K9" s="22">
        <f>F9+H9</f>
        <v>1462.72</v>
      </c>
      <c r="L9" s="62">
        <v>6</v>
      </c>
    </row>
    <row r="10" spans="1:12" ht="15.75" x14ac:dyDescent="0.25">
      <c r="A10" s="12" t="s">
        <v>16</v>
      </c>
      <c r="B10" s="13" t="s">
        <v>66</v>
      </c>
      <c r="C10" s="14" t="s">
        <v>19</v>
      </c>
      <c r="D10" s="15">
        <v>81.38</v>
      </c>
      <c r="E10" s="16">
        <v>35</v>
      </c>
      <c r="F10" s="16">
        <f t="shared" si="0"/>
        <v>116.38</v>
      </c>
      <c r="G10" s="62">
        <v>4</v>
      </c>
      <c r="H10" s="56">
        <v>1225</v>
      </c>
      <c r="I10" s="62">
        <v>7</v>
      </c>
      <c r="J10" s="17">
        <v>12</v>
      </c>
      <c r="K10" s="18">
        <f>SUM(F10+H10-J10)</f>
        <v>1329.38</v>
      </c>
      <c r="L10" s="62">
        <v>5</v>
      </c>
    </row>
    <row r="11" spans="1:12" ht="18.75" x14ac:dyDescent="0.25">
      <c r="A11" s="12" t="s">
        <v>17</v>
      </c>
      <c r="B11" s="13" t="s">
        <v>67</v>
      </c>
      <c r="C11" s="14" t="s">
        <v>68</v>
      </c>
      <c r="D11" s="15">
        <v>93.84</v>
      </c>
      <c r="E11" s="16">
        <v>5</v>
      </c>
      <c r="F11" s="16">
        <f t="shared" si="0"/>
        <v>98.84</v>
      </c>
      <c r="G11" s="62">
        <v>1</v>
      </c>
      <c r="H11" s="56">
        <v>995</v>
      </c>
      <c r="I11" s="62">
        <v>4</v>
      </c>
      <c r="J11" s="17"/>
      <c r="K11" s="18">
        <f t="shared" ref="K11:K14" si="1">SUM(F11+H11-J11)</f>
        <v>1093.8399999999999</v>
      </c>
      <c r="L11" s="19">
        <v>3</v>
      </c>
    </row>
    <row r="12" spans="1:12" ht="18.75" x14ac:dyDescent="0.25">
      <c r="A12" s="12" t="s">
        <v>20</v>
      </c>
      <c r="B12" s="13" t="s">
        <v>21</v>
      </c>
      <c r="C12" s="14" t="s">
        <v>22</v>
      </c>
      <c r="D12" s="15">
        <v>103.59</v>
      </c>
      <c r="E12" s="16"/>
      <c r="F12" s="16">
        <f t="shared" si="0"/>
        <v>103.59</v>
      </c>
      <c r="G12" s="62">
        <v>3</v>
      </c>
      <c r="H12" s="56">
        <v>925</v>
      </c>
      <c r="I12" s="62">
        <v>3</v>
      </c>
      <c r="J12" s="17"/>
      <c r="K12" s="18">
        <f t="shared" si="1"/>
        <v>1028.5899999999999</v>
      </c>
      <c r="L12" s="24">
        <v>2</v>
      </c>
    </row>
    <row r="13" spans="1:12" ht="15.75" x14ac:dyDescent="0.25">
      <c r="A13" s="12" t="s">
        <v>30</v>
      </c>
      <c r="B13" s="13" t="s">
        <v>67</v>
      </c>
      <c r="C13" s="14" t="s">
        <v>69</v>
      </c>
      <c r="D13" s="15">
        <v>88.95</v>
      </c>
      <c r="E13" s="16">
        <v>5</v>
      </c>
      <c r="F13" s="16" t="s">
        <v>71</v>
      </c>
      <c r="G13" s="62">
        <v>7</v>
      </c>
      <c r="H13" s="56">
        <v>880</v>
      </c>
      <c r="I13" s="62">
        <v>2</v>
      </c>
      <c r="J13" s="17"/>
      <c r="K13" s="18" t="s">
        <v>72</v>
      </c>
      <c r="L13" s="62" t="s">
        <v>74</v>
      </c>
    </row>
    <row r="14" spans="1:12" ht="15.75" x14ac:dyDescent="0.25">
      <c r="A14" s="12" t="s">
        <v>31</v>
      </c>
      <c r="B14" s="13" t="s">
        <v>35</v>
      </c>
      <c r="C14" s="14" t="s">
        <v>70</v>
      </c>
      <c r="D14" s="15">
        <v>109.34</v>
      </c>
      <c r="E14" s="16">
        <v>35</v>
      </c>
      <c r="F14" s="16">
        <f t="shared" si="0"/>
        <v>144.34</v>
      </c>
      <c r="G14" s="62">
        <v>5</v>
      </c>
      <c r="H14" s="56">
        <v>1095</v>
      </c>
      <c r="I14" s="62">
        <v>5</v>
      </c>
      <c r="J14" s="17">
        <v>12</v>
      </c>
      <c r="K14" s="18">
        <f t="shared" si="1"/>
        <v>1227.3399999999999</v>
      </c>
      <c r="L14" s="62">
        <v>4</v>
      </c>
    </row>
    <row r="15" spans="1:12" x14ac:dyDescent="0.25">
      <c r="A15" s="12"/>
      <c r="B15" s="13"/>
      <c r="C15" s="14"/>
      <c r="D15" s="15"/>
      <c r="E15" s="16"/>
      <c r="F15" s="16"/>
      <c r="G15" s="25"/>
      <c r="H15" s="17"/>
      <c r="I15" s="25"/>
      <c r="J15" s="17"/>
      <c r="K15" s="18"/>
      <c r="L15" s="25"/>
    </row>
    <row r="16" spans="1:12" ht="18.75" x14ac:dyDescent="0.25">
      <c r="A16" s="67" t="s">
        <v>23</v>
      </c>
      <c r="B16" s="68"/>
      <c r="C16" s="68"/>
      <c r="D16" s="68"/>
      <c r="E16" s="68"/>
      <c r="F16" s="68"/>
      <c r="G16" s="69"/>
      <c r="H16" s="17"/>
      <c r="I16" s="26"/>
      <c r="J16" s="17"/>
      <c r="K16" s="18"/>
      <c r="L16" s="25"/>
    </row>
    <row r="17" spans="1:12" ht="15.75" x14ac:dyDescent="0.25">
      <c r="A17" s="12" t="s">
        <v>13</v>
      </c>
      <c r="B17" s="13" t="s">
        <v>32</v>
      </c>
      <c r="C17" s="14" t="s">
        <v>41</v>
      </c>
      <c r="D17" s="15">
        <v>69.150000000000006</v>
      </c>
      <c r="E17" s="16"/>
      <c r="F17" s="16">
        <v>0</v>
      </c>
      <c r="G17" s="61">
        <v>8</v>
      </c>
      <c r="H17" s="56">
        <v>506</v>
      </c>
      <c r="I17" s="61">
        <v>1</v>
      </c>
      <c r="J17" s="17"/>
      <c r="K17" s="18" t="s">
        <v>62</v>
      </c>
      <c r="L17" s="61" t="s">
        <v>73</v>
      </c>
    </row>
    <row r="18" spans="1:12" ht="18.75" x14ac:dyDescent="0.25">
      <c r="A18" s="12" t="s">
        <v>14</v>
      </c>
      <c r="B18" s="13" t="s">
        <v>24</v>
      </c>
      <c r="C18" s="14" t="s">
        <v>57</v>
      </c>
      <c r="D18" s="20">
        <v>60.72</v>
      </c>
      <c r="E18" s="16">
        <v>10</v>
      </c>
      <c r="F18" s="21">
        <f t="shared" ref="F18:F24" si="2">SUM(D18:E18)</f>
        <v>70.72</v>
      </c>
      <c r="G18" s="61">
        <v>1</v>
      </c>
      <c r="H18" s="56">
        <v>520</v>
      </c>
      <c r="I18" s="61">
        <v>2</v>
      </c>
      <c r="J18" s="17"/>
      <c r="K18" s="22">
        <f t="shared" ref="K18:K24" si="3">SUM(F18+H18-J18)</f>
        <v>590.72</v>
      </c>
      <c r="L18" s="23">
        <v>1</v>
      </c>
    </row>
    <row r="19" spans="1:12" ht="18.75" x14ac:dyDescent="0.25">
      <c r="A19" s="12" t="s">
        <v>16</v>
      </c>
      <c r="B19" s="27" t="s">
        <v>26</v>
      </c>
      <c r="C19" s="28" t="s">
        <v>27</v>
      </c>
      <c r="D19" s="29">
        <v>76.430000000000007</v>
      </c>
      <c r="E19" s="30">
        <v>5</v>
      </c>
      <c r="F19" s="16">
        <f t="shared" si="2"/>
        <v>81.430000000000007</v>
      </c>
      <c r="G19" s="59">
        <v>3</v>
      </c>
      <c r="H19" s="55">
        <v>633</v>
      </c>
      <c r="I19" s="59">
        <v>5</v>
      </c>
      <c r="J19" s="32">
        <v>27</v>
      </c>
      <c r="K19" s="18">
        <f t="shared" si="3"/>
        <v>687.43000000000006</v>
      </c>
      <c r="L19" s="33">
        <v>3</v>
      </c>
    </row>
    <row r="20" spans="1:12" ht="15.75" x14ac:dyDescent="0.25">
      <c r="A20" s="12" t="s">
        <v>17</v>
      </c>
      <c r="B20" s="27" t="s">
        <v>28</v>
      </c>
      <c r="C20" s="28" t="s">
        <v>29</v>
      </c>
      <c r="D20" s="29">
        <v>99.18</v>
      </c>
      <c r="E20" s="30">
        <v>10</v>
      </c>
      <c r="F20" s="16">
        <f t="shared" si="2"/>
        <v>109.18</v>
      </c>
      <c r="G20" s="59">
        <v>7</v>
      </c>
      <c r="H20" s="55">
        <v>620</v>
      </c>
      <c r="I20" s="59">
        <v>4</v>
      </c>
      <c r="J20" s="32">
        <v>24</v>
      </c>
      <c r="K20" s="18">
        <f t="shared" si="3"/>
        <v>705.18000000000006</v>
      </c>
      <c r="L20" s="59">
        <v>4</v>
      </c>
    </row>
    <row r="21" spans="1:12" ht="18.75" x14ac:dyDescent="0.25">
      <c r="A21" s="12" t="s">
        <v>20</v>
      </c>
      <c r="B21" s="27" t="s">
        <v>55</v>
      </c>
      <c r="C21" s="28" t="s">
        <v>56</v>
      </c>
      <c r="D21" s="29">
        <v>74.25</v>
      </c>
      <c r="E21" s="30">
        <v>25</v>
      </c>
      <c r="F21" s="16">
        <f t="shared" si="2"/>
        <v>99.25</v>
      </c>
      <c r="G21" s="59">
        <v>6</v>
      </c>
      <c r="H21" s="55">
        <v>530</v>
      </c>
      <c r="I21" s="59">
        <v>3</v>
      </c>
      <c r="J21" s="32"/>
      <c r="K21" s="18">
        <f t="shared" si="3"/>
        <v>629.25</v>
      </c>
      <c r="L21" s="39">
        <v>2</v>
      </c>
    </row>
    <row r="22" spans="1:12" ht="15.75" x14ac:dyDescent="0.25">
      <c r="A22" s="12" t="s">
        <v>30</v>
      </c>
      <c r="B22" s="27" t="s">
        <v>39</v>
      </c>
      <c r="C22" s="28" t="s">
        <v>40</v>
      </c>
      <c r="D22" s="54">
        <v>71</v>
      </c>
      <c r="E22" s="30">
        <v>5</v>
      </c>
      <c r="F22" s="21">
        <f t="shared" si="2"/>
        <v>76</v>
      </c>
      <c r="G22" s="59">
        <v>2</v>
      </c>
      <c r="H22" s="55">
        <v>684</v>
      </c>
      <c r="I22" s="59">
        <v>7</v>
      </c>
      <c r="J22" s="32">
        <v>15</v>
      </c>
      <c r="K22" s="22">
        <f t="shared" si="3"/>
        <v>745</v>
      </c>
      <c r="L22" s="59">
        <v>6</v>
      </c>
    </row>
    <row r="23" spans="1:12" ht="15.75" x14ac:dyDescent="0.25">
      <c r="A23" s="12" t="s">
        <v>31</v>
      </c>
      <c r="B23" s="27" t="s">
        <v>58</v>
      </c>
      <c r="C23" s="28" t="s">
        <v>59</v>
      </c>
      <c r="D23" s="29">
        <v>80.930000000000007</v>
      </c>
      <c r="E23" s="30">
        <v>5</v>
      </c>
      <c r="F23" s="16">
        <f t="shared" si="2"/>
        <v>85.93</v>
      </c>
      <c r="G23" s="59">
        <v>5</v>
      </c>
      <c r="H23" s="55">
        <v>648</v>
      </c>
      <c r="I23" s="59">
        <v>6</v>
      </c>
      <c r="J23" s="32"/>
      <c r="K23" s="18">
        <f t="shared" si="3"/>
        <v>733.93000000000006</v>
      </c>
      <c r="L23" s="59">
        <v>5</v>
      </c>
    </row>
    <row r="24" spans="1:12" ht="15.75" x14ac:dyDescent="0.25">
      <c r="A24" s="12" t="s">
        <v>46</v>
      </c>
      <c r="B24" s="27" t="s">
        <v>60</v>
      </c>
      <c r="C24" s="28" t="s">
        <v>61</v>
      </c>
      <c r="D24" s="29">
        <v>85.47</v>
      </c>
      <c r="E24" s="30"/>
      <c r="F24" s="16">
        <f t="shared" si="2"/>
        <v>85.47</v>
      </c>
      <c r="G24" s="59">
        <v>4</v>
      </c>
      <c r="H24" s="55">
        <v>912</v>
      </c>
      <c r="I24" s="57">
        <v>8</v>
      </c>
      <c r="J24" s="32"/>
      <c r="K24" s="18">
        <f t="shared" si="3"/>
        <v>997.47</v>
      </c>
      <c r="L24" s="63">
        <v>7</v>
      </c>
    </row>
    <row r="25" spans="1:12" ht="18.75" x14ac:dyDescent="0.25">
      <c r="A25" s="12"/>
      <c r="B25" s="27"/>
      <c r="C25" s="28"/>
      <c r="D25" s="29"/>
      <c r="E25" s="30"/>
      <c r="F25" s="30"/>
      <c r="G25" s="31"/>
      <c r="H25" s="32"/>
      <c r="I25" s="35"/>
      <c r="J25" s="32"/>
      <c r="K25" s="36"/>
      <c r="L25" s="35"/>
    </row>
    <row r="26" spans="1:12" ht="18.75" x14ac:dyDescent="0.25">
      <c r="A26" s="70" t="s">
        <v>34</v>
      </c>
      <c r="B26" s="71"/>
      <c r="C26" s="71"/>
      <c r="D26" s="71"/>
      <c r="E26" s="71"/>
      <c r="F26" s="71"/>
      <c r="G26" s="72"/>
      <c r="H26" s="32"/>
      <c r="I26" s="31"/>
      <c r="J26" s="32"/>
      <c r="K26" s="36"/>
      <c r="L26" s="31"/>
    </row>
    <row r="27" spans="1:12" ht="18.75" x14ac:dyDescent="0.25">
      <c r="A27" s="12" t="s">
        <v>13</v>
      </c>
      <c r="B27" s="27" t="s">
        <v>36</v>
      </c>
      <c r="C27" s="28" t="s">
        <v>37</v>
      </c>
      <c r="D27" s="54">
        <v>78</v>
      </c>
      <c r="E27" s="30">
        <v>15</v>
      </c>
      <c r="F27" s="37">
        <f t="shared" ref="F27:F29" si="4">SUM(D27:E27)</f>
        <v>93</v>
      </c>
      <c r="G27" s="57">
        <v>1</v>
      </c>
      <c r="H27" s="55">
        <v>1178</v>
      </c>
      <c r="I27" s="57">
        <v>3</v>
      </c>
      <c r="J27" s="32"/>
      <c r="K27" s="38">
        <f>SUM(F27+H27-J27)</f>
        <v>1271</v>
      </c>
      <c r="L27" s="33">
        <v>3</v>
      </c>
    </row>
    <row r="28" spans="1:12" ht="15.75" x14ac:dyDescent="0.25">
      <c r="A28" s="12" t="s">
        <v>14</v>
      </c>
      <c r="B28" s="27" t="s">
        <v>48</v>
      </c>
      <c r="C28" s="28" t="s">
        <v>38</v>
      </c>
      <c r="D28" s="29">
        <v>170.28</v>
      </c>
      <c r="E28" s="30">
        <v>10</v>
      </c>
      <c r="F28" s="37">
        <f t="shared" si="4"/>
        <v>180.28</v>
      </c>
      <c r="G28" s="57">
        <v>4</v>
      </c>
      <c r="H28" s="55">
        <v>1200</v>
      </c>
      <c r="I28" s="57">
        <v>4</v>
      </c>
      <c r="J28" s="32"/>
      <c r="K28" s="38">
        <f t="shared" ref="K28:K30" si="5">SUM(F28+H28-J28)</f>
        <v>1380.28</v>
      </c>
      <c r="L28" s="59">
        <v>4</v>
      </c>
    </row>
    <row r="29" spans="1:12" ht="18.75" x14ac:dyDescent="0.25">
      <c r="A29" s="12" t="s">
        <v>16</v>
      </c>
      <c r="B29" s="27" t="s">
        <v>47</v>
      </c>
      <c r="C29" s="28" t="s">
        <v>50</v>
      </c>
      <c r="D29" s="29">
        <v>117.28</v>
      </c>
      <c r="E29" s="30">
        <v>5</v>
      </c>
      <c r="F29" s="30">
        <f t="shared" si="4"/>
        <v>122.28</v>
      </c>
      <c r="G29" s="57">
        <v>2</v>
      </c>
      <c r="H29" s="55">
        <v>861</v>
      </c>
      <c r="I29" s="57">
        <v>1</v>
      </c>
      <c r="J29" s="32">
        <v>24</v>
      </c>
      <c r="K29" s="36">
        <f t="shared" si="5"/>
        <v>959.28</v>
      </c>
      <c r="L29" s="34">
        <v>1</v>
      </c>
    </row>
    <row r="30" spans="1:12" ht="18.75" x14ac:dyDescent="0.3">
      <c r="A30" s="12" t="s">
        <v>17</v>
      </c>
      <c r="B30" s="13" t="s">
        <v>18</v>
      </c>
      <c r="C30" s="40" t="s">
        <v>49</v>
      </c>
      <c r="D30" s="15">
        <v>99.25</v>
      </c>
      <c r="E30" s="16">
        <v>25</v>
      </c>
      <c r="F30" s="30">
        <f>SUM(D30:E30)</f>
        <v>124.25</v>
      </c>
      <c r="G30" s="58">
        <v>3</v>
      </c>
      <c r="H30" s="56">
        <v>930</v>
      </c>
      <c r="I30" s="58">
        <v>2</v>
      </c>
      <c r="J30" s="17"/>
      <c r="K30" s="36">
        <f t="shared" si="5"/>
        <v>1054.25</v>
      </c>
      <c r="L30" s="45">
        <v>2</v>
      </c>
    </row>
    <row r="31" spans="1:12" x14ac:dyDescent="0.25">
      <c r="A31" s="12"/>
      <c r="B31" s="13"/>
      <c r="C31" s="43"/>
      <c r="D31" s="15"/>
      <c r="E31" s="16"/>
      <c r="F31" s="16"/>
      <c r="G31" s="44"/>
      <c r="H31" s="17"/>
      <c r="I31" s="44"/>
      <c r="J31" s="17"/>
      <c r="K31" s="18"/>
      <c r="L31" s="44"/>
    </row>
    <row r="32" spans="1:12" ht="18.75" x14ac:dyDescent="0.25">
      <c r="A32" s="70" t="s">
        <v>42</v>
      </c>
      <c r="B32" s="71"/>
      <c r="C32" s="71"/>
      <c r="D32" s="71"/>
      <c r="E32" s="71"/>
      <c r="F32" s="71"/>
      <c r="G32" s="72"/>
      <c r="H32" s="17"/>
      <c r="I32" s="44"/>
      <c r="J32" s="17"/>
      <c r="K32" s="18"/>
      <c r="L32" s="44"/>
    </row>
    <row r="33" spans="1:12" ht="15.75" x14ac:dyDescent="0.25">
      <c r="A33" s="12" t="s">
        <v>13</v>
      </c>
      <c r="B33" s="18" t="s">
        <v>54</v>
      </c>
      <c r="C33" s="43" t="s">
        <v>19</v>
      </c>
      <c r="D33" s="15">
        <v>87.65</v>
      </c>
      <c r="E33" s="16">
        <v>20</v>
      </c>
      <c r="F33" s="16">
        <f>SUM(D33:E33)</f>
        <v>107.65</v>
      </c>
      <c r="G33" s="60">
        <v>3</v>
      </c>
      <c r="H33" s="56">
        <v>520</v>
      </c>
      <c r="I33" s="60">
        <v>4</v>
      </c>
      <c r="J33" s="17"/>
      <c r="K33" s="22">
        <f>SUM(F33+H33)</f>
        <v>627.65</v>
      </c>
      <c r="L33" s="60">
        <v>4</v>
      </c>
    </row>
    <row r="34" spans="1:12" ht="18.75" x14ac:dyDescent="0.3">
      <c r="A34" s="12" t="s">
        <v>14</v>
      </c>
      <c r="B34" s="18" t="s">
        <v>53</v>
      </c>
      <c r="C34" s="43" t="s">
        <v>33</v>
      </c>
      <c r="D34" s="15">
        <v>77.38</v>
      </c>
      <c r="E34" s="16">
        <v>10</v>
      </c>
      <c r="F34" s="16">
        <f>SUM(D34:E34)</f>
        <v>87.38</v>
      </c>
      <c r="G34" s="60">
        <v>1</v>
      </c>
      <c r="H34" s="56">
        <v>515</v>
      </c>
      <c r="I34" s="60">
        <v>2</v>
      </c>
      <c r="J34" s="17"/>
      <c r="K34" s="18">
        <f>SUM(F34+H34)</f>
        <v>602.38</v>
      </c>
      <c r="L34" s="45">
        <v>2</v>
      </c>
    </row>
    <row r="35" spans="1:12" ht="18.75" x14ac:dyDescent="0.3">
      <c r="A35" s="12" t="s">
        <v>16</v>
      </c>
      <c r="B35" s="18" t="s">
        <v>43</v>
      </c>
      <c r="C35" s="43" t="s">
        <v>25</v>
      </c>
      <c r="D35" s="15">
        <v>88.47</v>
      </c>
      <c r="E35" s="16"/>
      <c r="F35" s="16">
        <f>SUM(D35:E35)</f>
        <v>88.47</v>
      </c>
      <c r="G35" s="60">
        <v>2</v>
      </c>
      <c r="H35" s="56">
        <v>515</v>
      </c>
      <c r="I35" s="60">
        <v>3</v>
      </c>
      <c r="J35" s="17"/>
      <c r="K35" s="18">
        <f>SUM(F35+H35)</f>
        <v>603.47</v>
      </c>
      <c r="L35" s="42">
        <v>3</v>
      </c>
    </row>
    <row r="36" spans="1:12" ht="18.75" x14ac:dyDescent="0.3">
      <c r="A36" s="12" t="s">
        <v>17</v>
      </c>
      <c r="B36" s="18" t="s">
        <v>51</v>
      </c>
      <c r="C36" s="43" t="s">
        <v>52</v>
      </c>
      <c r="D36" s="15">
        <v>113.34</v>
      </c>
      <c r="E36" s="16"/>
      <c r="F36" s="16">
        <f>SUM(D36:E36)</f>
        <v>113.34</v>
      </c>
      <c r="G36" s="60">
        <v>4</v>
      </c>
      <c r="H36" s="56">
        <v>466</v>
      </c>
      <c r="I36" s="60">
        <v>1</v>
      </c>
      <c r="J36" s="17"/>
      <c r="K36" s="22">
        <f>SUM(F36+H36)</f>
        <v>579.34</v>
      </c>
      <c r="L36" s="41">
        <v>1</v>
      </c>
    </row>
    <row r="37" spans="1:12" x14ac:dyDescent="0.25">
      <c r="A37" s="12"/>
      <c r="B37" s="18"/>
      <c r="C37" s="43"/>
      <c r="D37" s="15"/>
      <c r="E37" s="16"/>
      <c r="F37" s="16"/>
      <c r="G37" s="44"/>
      <c r="H37" s="17"/>
      <c r="I37" s="44"/>
      <c r="J37" s="17"/>
      <c r="K37" s="18"/>
      <c r="L37" s="44"/>
    </row>
    <row r="38" spans="1:12" x14ac:dyDescent="0.25">
      <c r="A38" s="12"/>
      <c r="B38" s="18"/>
      <c r="C38" s="43"/>
      <c r="D38" s="15"/>
      <c r="E38" s="16"/>
      <c r="F38" s="16"/>
      <c r="G38" s="44"/>
      <c r="H38" s="17"/>
      <c r="I38" s="44"/>
      <c r="J38" s="17"/>
      <c r="K38" s="18"/>
      <c r="L38" s="44"/>
    </row>
    <row r="39" spans="1:12" x14ac:dyDescent="0.25">
      <c r="A39" s="12"/>
      <c r="B39" s="18"/>
      <c r="C39" s="43"/>
      <c r="D39" s="15"/>
      <c r="E39" s="16"/>
      <c r="F39" s="16"/>
      <c r="G39" s="44"/>
      <c r="H39" s="17"/>
      <c r="I39" s="44"/>
      <c r="J39" s="17"/>
      <c r="K39" s="18"/>
      <c r="L39" s="44"/>
    </row>
    <row r="40" spans="1:12" x14ac:dyDescent="0.25">
      <c r="A40" s="12"/>
      <c r="B40" s="18"/>
      <c r="C40" s="43"/>
      <c r="D40" s="15"/>
      <c r="E40" s="16"/>
      <c r="F40" s="16"/>
      <c r="G40" s="44"/>
      <c r="H40" s="17"/>
      <c r="I40" s="44"/>
      <c r="J40" s="17"/>
      <c r="K40" s="18"/>
      <c r="L40" s="44"/>
    </row>
    <row r="41" spans="1:12" x14ac:dyDescent="0.25">
      <c r="A41" s="12"/>
      <c r="B41" s="18"/>
      <c r="C41" s="43"/>
      <c r="D41" s="15"/>
      <c r="E41" s="16"/>
      <c r="F41" s="16"/>
      <c r="G41" s="44"/>
      <c r="H41" s="17"/>
      <c r="I41" s="44"/>
      <c r="J41" s="17"/>
      <c r="K41" s="18"/>
      <c r="L41" s="44"/>
    </row>
    <row r="42" spans="1:12" x14ac:dyDescent="0.25">
      <c r="A42" s="12"/>
      <c r="B42" s="18"/>
      <c r="C42" s="43"/>
      <c r="D42" s="15"/>
      <c r="E42" s="16"/>
      <c r="F42" s="16"/>
      <c r="G42" s="44"/>
      <c r="H42" s="17"/>
      <c r="I42" s="44"/>
      <c r="J42" s="17"/>
      <c r="K42" s="18"/>
      <c r="L42" s="44"/>
    </row>
    <row r="43" spans="1:12" x14ac:dyDescent="0.25">
      <c r="A43" s="12"/>
      <c r="B43" s="43"/>
      <c r="C43" s="43"/>
      <c r="D43" s="15"/>
      <c r="E43" s="16"/>
      <c r="F43" s="16"/>
      <c r="G43" s="44"/>
      <c r="H43" s="17"/>
      <c r="I43" s="44"/>
      <c r="J43" s="17"/>
      <c r="K43" s="18"/>
      <c r="L43" s="44"/>
    </row>
    <row r="44" spans="1:12" ht="15.75" thickBot="1" x14ac:dyDescent="0.3">
      <c r="A44" s="46"/>
      <c r="B44" s="47"/>
      <c r="C44" s="48"/>
      <c r="D44" s="49"/>
      <c r="E44" s="50"/>
      <c r="F44" s="50"/>
      <c r="G44" s="51"/>
      <c r="H44" s="52"/>
      <c r="I44" s="51"/>
      <c r="J44" s="52"/>
      <c r="K44" s="53"/>
      <c r="L44" s="51"/>
    </row>
    <row r="45" spans="1:12" ht="15.75" thickTop="1" x14ac:dyDescent="0.25"/>
  </sheetData>
  <mergeCells count="12">
    <mergeCell ref="A7:G7"/>
    <mergeCell ref="A16:G16"/>
    <mergeCell ref="A26:G26"/>
    <mergeCell ref="A32:G32"/>
    <mergeCell ref="B2:L2"/>
    <mergeCell ref="C3:J3"/>
    <mergeCell ref="A5:A6"/>
    <mergeCell ref="B5:B6"/>
    <mergeCell ref="C5:C6"/>
    <mergeCell ref="D5:G5"/>
    <mergeCell ref="H5:I5"/>
    <mergeCell ref="J5:L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2019-02-23T17:10:59Z</cp:lastPrinted>
  <dcterms:created xsi:type="dcterms:W3CDTF">2019-02-23T16:02:47Z</dcterms:created>
  <dcterms:modified xsi:type="dcterms:W3CDTF">2019-02-23T17:20:21Z</dcterms:modified>
</cp:coreProperties>
</file>