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L17" i="1" l="1"/>
  <c r="F17" i="1"/>
  <c r="L34" i="1"/>
  <c r="F33" i="1"/>
  <c r="L33" i="1" s="1"/>
  <c r="F34" i="1"/>
  <c r="F35" i="1"/>
  <c r="L35" i="1" s="1"/>
  <c r="F36" i="1"/>
  <c r="L36" i="1" s="1"/>
  <c r="F37" i="1"/>
  <c r="L37" i="1" s="1"/>
  <c r="F38" i="1"/>
  <c r="L38" i="1" s="1"/>
  <c r="F25" i="1"/>
  <c r="L25" i="1" s="1"/>
  <c r="F26" i="1"/>
  <c r="L26" i="1" s="1"/>
  <c r="F13" i="1"/>
  <c r="L13" i="1" s="1"/>
  <c r="F44" i="1"/>
  <c r="L44" i="1" s="1"/>
  <c r="F43" i="1"/>
  <c r="L43" i="1" s="1"/>
  <c r="F42" i="1"/>
  <c r="L42" i="1" s="1"/>
  <c r="F41" i="1"/>
  <c r="L41" i="1" s="1"/>
  <c r="F32" i="1"/>
  <c r="L32" i="1" s="1"/>
  <c r="F30" i="1"/>
  <c r="L30" i="1" s="1"/>
  <c r="F29" i="1"/>
  <c r="L29" i="1" s="1"/>
  <c r="F24" i="1"/>
  <c r="L24" i="1" s="1"/>
  <c r="F23" i="1"/>
  <c r="L23" i="1" s="1"/>
  <c r="F22" i="1"/>
  <c r="L22" i="1" s="1"/>
  <c r="F20" i="1"/>
  <c r="L20" i="1" s="1"/>
  <c r="F19" i="1"/>
  <c r="L19" i="1" s="1"/>
  <c r="F18" i="1"/>
  <c r="L18" i="1" s="1"/>
  <c r="F14" i="1"/>
  <c r="L14" i="1" s="1"/>
  <c r="F12" i="1"/>
  <c r="L12" i="1" s="1"/>
  <c r="F11" i="1"/>
  <c r="L11" i="1" s="1"/>
  <c r="F10" i="1"/>
  <c r="L10" i="1" s="1"/>
  <c r="F9" i="1"/>
  <c r="L9" i="1" s="1"/>
  <c r="F8" i="1"/>
  <c r="L8" i="1" s="1"/>
</calcChain>
</file>

<file path=xl/sharedStrings.xml><?xml version="1.0" encoding="utf-8"?>
<sst xmlns="http://schemas.openxmlformats.org/spreadsheetml/2006/main" count="119" uniqueCount="91">
  <si>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</si>
  <si>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</si>
  <si>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</si>
  <si>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</si>
  <si>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</si>
  <si>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</si>
  <si>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</si>
  <si>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</si>
  <si>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</si>
  <si>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</si>
  <si>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</si>
  <si>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vieta</t>
  </si>
  <si>
    <t>SIEVIETES</t>
  </si>
  <si>
    <t>1.</t>
  </si>
  <si>
    <t>Ž.ŽUKOVSKA MELBĀRDE</t>
  </si>
  <si>
    <t>LORDIJA</t>
  </si>
  <si>
    <t>2.</t>
  </si>
  <si>
    <t>ELĪNA AKMENTIŅA</t>
  </si>
  <si>
    <t>RENDA</t>
  </si>
  <si>
    <t>3.</t>
  </si>
  <si>
    <t>INESE SMIKOVSKA</t>
  </si>
  <si>
    <t>DORA</t>
  </si>
  <si>
    <t>4.</t>
  </si>
  <si>
    <t>5.</t>
  </si>
  <si>
    <t>6.</t>
  </si>
  <si>
    <t>7.</t>
  </si>
  <si>
    <t>GUNA DUBA</t>
  </si>
  <si>
    <t>TIGRA</t>
  </si>
  <si>
    <t>VĪRIEŠI</t>
  </si>
  <si>
    <t>SERGEJS PRANCKUNS</t>
  </si>
  <si>
    <t>NORDS</t>
  </si>
  <si>
    <t>RAIVIS PODREZOVS</t>
  </si>
  <si>
    <t>ANDREJS PRIEDE</t>
  </si>
  <si>
    <t>RONDA</t>
  </si>
  <si>
    <t>JĀNIS KAMARŪTS</t>
  </si>
  <si>
    <t>EDVĪNS DILLE</t>
  </si>
  <si>
    <t>REMBO</t>
  </si>
  <si>
    <t xml:space="preserve">ANDREJS MELANČUKS </t>
  </si>
  <si>
    <t>GREJS</t>
  </si>
  <si>
    <t>8.</t>
  </si>
  <si>
    <t>JURIJS SMIKOVSKIS</t>
  </si>
  <si>
    <t>ARGUSS</t>
  </si>
  <si>
    <t>IESĀCĒJI</t>
  </si>
  <si>
    <t>RITA HOFMANE</t>
  </si>
  <si>
    <t>ŠEILA</t>
  </si>
  <si>
    <t>MONTA BIEZĀ</t>
  </si>
  <si>
    <t>KIMS</t>
  </si>
  <si>
    <t>BĒRNS AR SUNI</t>
  </si>
  <si>
    <t>RENĀTE PORUKA</t>
  </si>
  <si>
    <t>SANIJA PODREZOVA</t>
  </si>
  <si>
    <t>PRADA</t>
  </si>
  <si>
    <t>INESE KREVICA</t>
  </si>
  <si>
    <t>REGO</t>
  </si>
  <si>
    <t>" Alūksnes ziema 2020 "        SACENSĪBU PROTOKOLS</t>
  </si>
  <si>
    <t>_____22. februāris 2020.____  Alūksne</t>
  </si>
  <si>
    <t>soda sek.</t>
  </si>
  <si>
    <t>DAINA RUŅĢE</t>
  </si>
  <si>
    <t>PETRA</t>
  </si>
  <si>
    <t>LĀSMA TETEROVSKA</t>
  </si>
  <si>
    <t>ISO</t>
  </si>
  <si>
    <t>ENZO</t>
  </si>
  <si>
    <t>RAITIS ŠTOTAKS</t>
  </si>
  <si>
    <t>9.</t>
  </si>
  <si>
    <t>10.</t>
  </si>
  <si>
    <t>BROŅISLAVS LAGANOVSKIS</t>
  </si>
  <si>
    <t>RINGO</t>
  </si>
  <si>
    <t>ROCKY</t>
  </si>
  <si>
    <t>ENRIKO MELBĀRDIS</t>
  </si>
  <si>
    <t>EVELĪNA KALNIŅA</t>
  </si>
  <si>
    <t>HERO</t>
  </si>
  <si>
    <t>ANCE STRAKŠA</t>
  </si>
  <si>
    <t>HETTA</t>
  </si>
  <si>
    <t>REDA</t>
  </si>
  <si>
    <t>ILZE EGLE BALANDE</t>
  </si>
  <si>
    <t>BOLO FLIBOUN</t>
  </si>
  <si>
    <t>SOLVITA NIKOLAJEVA</t>
  </si>
  <si>
    <t>RUFUSS</t>
  </si>
  <si>
    <t>JĀNIS GALZONS</t>
  </si>
  <si>
    <t>COSTA</t>
  </si>
  <si>
    <t>LĪGA ĀBOLIŅA</t>
  </si>
  <si>
    <t>HEIDA</t>
  </si>
  <si>
    <t>KĀRLIS SMILTENS</t>
  </si>
  <si>
    <t>IEVA KREVICA</t>
  </si>
  <si>
    <t>BONIJA</t>
  </si>
  <si>
    <t>ARFA</t>
  </si>
  <si>
    <t>AIJA LIEPA</t>
  </si>
  <si>
    <t>NERRO</t>
  </si>
  <si>
    <t>69,37/0</t>
  </si>
  <si>
    <t>971,37/0</t>
  </si>
  <si>
    <t>160,81/0</t>
  </si>
  <si>
    <t>883,81/0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</si>
</sst>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rgb="FF00B0F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6"/>
      <color rgb="FFC00000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7" fillId="0" borderId="31" xfId="0" applyFont="1" applyBorder="1" applyAlignment="1">
      <alignment horizontal="center" vertical="center"/>
    </xf>
    <xf numFmtId="2" fontId="0" fillId="0" borderId="32" xfId="0" applyNumberFormat="1" applyBorder="1"/>
    <xf numFmtId="0" fontId="0" fillId="0" borderId="32" xfId="0" applyBorder="1"/>
    <xf numFmtId="0" fontId="0" fillId="0" borderId="27" xfId="0" applyBorder="1"/>
    <xf numFmtId="2" fontId="0" fillId="0" borderId="29" xfId="0" applyNumberFormat="1" applyBorder="1"/>
    <xf numFmtId="2" fontId="0" fillId="0" borderId="30" xfId="0" applyNumberFormat="1" applyBorder="1"/>
    <xf numFmtId="2" fontId="0" fillId="0" borderId="27" xfId="0" applyNumberFormat="1" applyBorder="1"/>
    <xf numFmtId="0" fontId="0" fillId="0" borderId="31" xfId="0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/>
    <xf numFmtId="0" fontId="0" fillId="2" borderId="30" xfId="0" applyFill="1" applyBorder="1"/>
    <xf numFmtId="0" fontId="9" fillId="2" borderId="31" xfId="0" applyFont="1" applyFill="1" applyBorder="1" applyAlignment="1">
      <alignment horizontal="center" vertical="center"/>
    </xf>
    <xf numFmtId="2" fontId="0" fillId="2" borderId="32" xfId="0" applyNumberFormat="1" applyFill="1" applyBorder="1"/>
    <xf numFmtId="0" fontId="0" fillId="2" borderId="32" xfId="0" applyFill="1" applyBorder="1"/>
    <xf numFmtId="2" fontId="0" fillId="2" borderId="29" xfId="0" applyNumberFormat="1" applyFill="1" applyBorder="1"/>
    <xf numFmtId="0" fontId="7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2" borderId="27" xfId="0" applyFill="1" applyBorder="1"/>
    <xf numFmtId="2" fontId="0" fillId="2" borderId="30" xfId="0" applyNumberFormat="1" applyFill="1" applyBorder="1"/>
    <xf numFmtId="2" fontId="0" fillId="2" borderId="27" xfId="0" applyNumberFormat="1" applyFill="1" applyBorder="1"/>
    <xf numFmtId="0" fontId="0" fillId="0" borderId="28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8" xfId="0" applyBorder="1"/>
    <xf numFmtId="0" fontId="0" fillId="0" borderId="31" xfId="0" applyBorder="1"/>
    <xf numFmtId="0" fontId="9" fillId="0" borderId="3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0" borderId="19" xfId="0" applyFont="1" applyBorder="1" applyAlignment="1">
      <alignment horizontal="center" wrapText="1"/>
    </xf>
    <xf numFmtId="0" fontId="0" fillId="0" borderId="41" xfId="0" applyBorder="1"/>
    <xf numFmtId="0" fontId="11" fillId="0" borderId="42" xfId="0" applyFont="1" applyBorder="1" applyAlignment="1">
      <alignment horizont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0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13" fillId="2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workbookViewId="0">
      <selection activeCell="Q46" sqref="Q46"/>
    </sheetView>
  </sheetViews>
  <sheetFormatPr defaultRowHeight="15" x14ac:dyDescent="0.25"/>
  <cols>
    <col min="1" max="1" width="6.5703125" customWidth="1"/>
    <col min="2" max="2" width="24.85546875" customWidth="1"/>
    <col min="3" max="3" width="10.7109375" customWidth="1"/>
    <col min="7" max="7" width="7.7109375" customWidth="1"/>
    <col min="10" max="11" width="5.85546875" customWidth="1"/>
  </cols>
  <sheetData>
    <row r="2" spans="1:13" ht="21" x14ac:dyDescent="0.35">
      <c r="B2" s="1" t="s">
        <v>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3">
      <c r="C3" s="2" t="s">
        <v>54</v>
      </c>
      <c r="D3" s="2"/>
      <c r="E3" s="2"/>
      <c r="F3" s="2"/>
      <c r="G3" s="2"/>
      <c r="H3" s="2"/>
      <c r="I3" s="2"/>
      <c r="J3" s="2"/>
      <c r="K3" s="3"/>
      <c r="L3" s="3"/>
    </row>
    <row r="4" spans="1:13" ht="15.75" thickBot="1" x14ac:dyDescent="0.3">
      <c r="B4" s="4"/>
      <c r="H4" s="4"/>
      <c r="I4" s="4"/>
      <c r="J4" s="4"/>
      <c r="K4" s="4"/>
      <c r="L4" s="4"/>
      <c r="M4" s="4"/>
    </row>
    <row r="5" spans="1:13" ht="17.25" thickTop="1" thickBot="1" x14ac:dyDescent="0.3">
      <c r="A5" s="5" t="s">
        <v>0</v>
      </c>
      <c r="B5" s="6" t="s">
        <v>1</v>
      </c>
      <c r="C5" s="7" t="s">
        <v>2</v>
      </c>
      <c r="D5" s="8" t="s">
        <v>3</v>
      </c>
      <c r="E5" s="9"/>
      <c r="F5" s="9"/>
      <c r="G5" s="10"/>
      <c r="H5" s="11" t="s">
        <v>4</v>
      </c>
      <c r="I5" s="12"/>
      <c r="J5" s="13" t="s">
        <v>5</v>
      </c>
      <c r="K5" s="14"/>
      <c r="L5" s="14"/>
      <c r="M5" s="10"/>
    </row>
    <row r="6" spans="1:13" ht="31.5" thickTop="1" thickBot="1" x14ac:dyDescent="0.3">
      <c r="A6" s="15"/>
      <c r="B6" s="16"/>
      <c r="C6" s="17"/>
      <c r="D6" s="18" t="s">
        <v>6</v>
      </c>
      <c r="E6" s="19" t="s">
        <v>7</v>
      </c>
      <c r="F6" s="19" t="s">
        <v>8</v>
      </c>
      <c r="G6" s="20" t="s">
        <v>9</v>
      </c>
      <c r="H6" s="21" t="s">
        <v>6</v>
      </c>
      <c r="I6" s="20" t="s">
        <v>9</v>
      </c>
      <c r="J6" s="66" t="s">
        <v>10</v>
      </c>
      <c r="K6" s="68" t="s">
        <v>55</v>
      </c>
      <c r="L6" s="21" t="s">
        <v>8</v>
      </c>
      <c r="M6" s="20" t="s">
        <v>11</v>
      </c>
    </row>
    <row r="7" spans="1:13" ht="19.5" thickTop="1" x14ac:dyDescent="0.25">
      <c r="A7" s="78" t="s">
        <v>12</v>
      </c>
      <c r="B7" s="79"/>
      <c r="C7" s="79"/>
      <c r="D7" s="79"/>
      <c r="E7" s="79"/>
      <c r="F7" s="79"/>
      <c r="G7" s="80"/>
      <c r="H7" s="22"/>
      <c r="I7" s="23"/>
      <c r="J7" s="22"/>
      <c r="K7" s="67"/>
      <c r="L7" s="24"/>
      <c r="M7" s="23"/>
    </row>
    <row r="8" spans="1:13" ht="21" x14ac:dyDescent="0.25">
      <c r="A8" s="25" t="s">
        <v>13</v>
      </c>
      <c r="B8" s="26" t="s">
        <v>14</v>
      </c>
      <c r="C8" s="27" t="s">
        <v>15</v>
      </c>
      <c r="D8" s="28">
        <v>71.84</v>
      </c>
      <c r="E8" s="29"/>
      <c r="F8" s="29">
        <f>SUM(D8:E8)</f>
        <v>71.84</v>
      </c>
      <c r="G8" s="30">
        <v>1</v>
      </c>
      <c r="H8" s="31">
        <v>970</v>
      </c>
      <c r="I8" s="30">
        <v>1</v>
      </c>
      <c r="J8" s="86"/>
      <c r="K8" s="29"/>
      <c r="L8" s="33">
        <f>SUM(F8+H8-J8)</f>
        <v>1041.8399999999999</v>
      </c>
      <c r="M8" s="87">
        <v>1</v>
      </c>
    </row>
    <row r="9" spans="1:13" ht="15.75" x14ac:dyDescent="0.25">
      <c r="A9" s="25" t="s">
        <v>16</v>
      </c>
      <c r="B9" s="26" t="s">
        <v>17</v>
      </c>
      <c r="C9" s="27" t="s">
        <v>18</v>
      </c>
      <c r="D9" s="34">
        <v>440.72</v>
      </c>
      <c r="E9" s="29">
        <v>30</v>
      </c>
      <c r="F9" s="35">
        <f t="shared" ref="F9:F14" si="0">SUM(D9:E9)</f>
        <v>470.72</v>
      </c>
      <c r="G9" s="30">
        <v>7</v>
      </c>
      <c r="H9" s="31">
        <v>1025</v>
      </c>
      <c r="I9" s="30">
        <v>3</v>
      </c>
      <c r="J9" s="86"/>
      <c r="K9" s="29"/>
      <c r="L9" s="36">
        <f>F9+H9</f>
        <v>1495.72</v>
      </c>
      <c r="M9" s="39">
        <v>5</v>
      </c>
    </row>
    <row r="10" spans="1:13" ht="21" x14ac:dyDescent="0.25">
      <c r="A10" s="25" t="s">
        <v>19</v>
      </c>
      <c r="B10" s="26" t="s">
        <v>20</v>
      </c>
      <c r="C10" s="27" t="s">
        <v>21</v>
      </c>
      <c r="D10" s="28">
        <v>70.12</v>
      </c>
      <c r="E10" s="29">
        <v>5</v>
      </c>
      <c r="F10" s="29">
        <f t="shared" si="0"/>
        <v>75.12</v>
      </c>
      <c r="G10" s="30">
        <v>2</v>
      </c>
      <c r="H10" s="31">
        <v>998</v>
      </c>
      <c r="I10" s="30">
        <v>2</v>
      </c>
      <c r="J10" s="86">
        <v>12</v>
      </c>
      <c r="K10" s="29"/>
      <c r="L10" s="33">
        <f>SUM(F10+H10-J10)</f>
        <v>1061.1199999999999</v>
      </c>
      <c r="M10" s="88">
        <v>2</v>
      </c>
    </row>
    <row r="11" spans="1:13" ht="15.75" x14ac:dyDescent="0.25">
      <c r="A11" s="25" t="s">
        <v>22</v>
      </c>
      <c r="B11" s="26" t="s">
        <v>56</v>
      </c>
      <c r="C11" s="27" t="s">
        <v>57</v>
      </c>
      <c r="D11" s="28">
        <v>133.25</v>
      </c>
      <c r="E11" s="29">
        <v>30</v>
      </c>
      <c r="F11" s="29">
        <f t="shared" si="0"/>
        <v>163.25</v>
      </c>
      <c r="G11" s="30">
        <v>5</v>
      </c>
      <c r="H11" s="31">
        <v>1486</v>
      </c>
      <c r="I11" s="30">
        <v>7</v>
      </c>
      <c r="J11" s="86"/>
      <c r="K11" s="29"/>
      <c r="L11" s="33">
        <f t="shared" ref="L11:L14" si="1">SUM(F11+H11-J11)</f>
        <v>1649.25</v>
      </c>
      <c r="M11" s="39">
        <v>7</v>
      </c>
    </row>
    <row r="12" spans="1:13" ht="21" x14ac:dyDescent="0.25">
      <c r="A12" s="25" t="s">
        <v>23</v>
      </c>
      <c r="B12" s="26" t="s">
        <v>45</v>
      </c>
      <c r="C12" s="27" t="s">
        <v>46</v>
      </c>
      <c r="D12" s="34">
        <v>168</v>
      </c>
      <c r="E12" s="29">
        <v>30</v>
      </c>
      <c r="F12" s="35">
        <f t="shared" si="0"/>
        <v>198</v>
      </c>
      <c r="G12" s="30">
        <v>6</v>
      </c>
      <c r="H12" s="31">
        <v>1036</v>
      </c>
      <c r="I12" s="30">
        <v>4</v>
      </c>
      <c r="J12" s="86"/>
      <c r="K12" s="29"/>
      <c r="L12" s="36">
        <f t="shared" si="1"/>
        <v>1234</v>
      </c>
      <c r="M12" s="89">
        <v>3</v>
      </c>
    </row>
    <row r="13" spans="1:13" ht="15.75" x14ac:dyDescent="0.25">
      <c r="A13" s="25" t="s">
        <v>24</v>
      </c>
      <c r="B13" s="26" t="s">
        <v>58</v>
      </c>
      <c r="C13" s="27" t="s">
        <v>59</v>
      </c>
      <c r="D13" s="34">
        <v>94.5</v>
      </c>
      <c r="E13" s="29">
        <v>35</v>
      </c>
      <c r="F13" s="35">
        <f t="shared" si="0"/>
        <v>129.5</v>
      </c>
      <c r="G13" s="30">
        <v>3</v>
      </c>
      <c r="H13" s="31">
        <v>1106</v>
      </c>
      <c r="I13" s="30">
        <v>5</v>
      </c>
      <c r="J13" s="86"/>
      <c r="K13" s="29"/>
      <c r="L13" s="36">
        <f t="shared" si="1"/>
        <v>1235.5</v>
      </c>
      <c r="M13" s="39">
        <v>4</v>
      </c>
    </row>
    <row r="14" spans="1:13" ht="15.75" x14ac:dyDescent="0.25">
      <c r="A14" s="25" t="s">
        <v>25</v>
      </c>
      <c r="B14" s="26" t="s">
        <v>26</v>
      </c>
      <c r="C14" s="27" t="s">
        <v>27</v>
      </c>
      <c r="D14" s="28">
        <v>120.13</v>
      </c>
      <c r="E14" s="29">
        <v>20</v>
      </c>
      <c r="F14" s="29">
        <f t="shared" si="0"/>
        <v>140.13</v>
      </c>
      <c r="G14" s="30">
        <v>4</v>
      </c>
      <c r="H14" s="31">
        <v>1482</v>
      </c>
      <c r="I14" s="30">
        <v>6</v>
      </c>
      <c r="J14" s="86">
        <v>15</v>
      </c>
      <c r="K14" s="29"/>
      <c r="L14" s="33">
        <f t="shared" si="1"/>
        <v>1607.13</v>
      </c>
      <c r="M14" s="39">
        <v>6</v>
      </c>
    </row>
    <row r="15" spans="1:13" x14ac:dyDescent="0.25">
      <c r="A15" s="25"/>
      <c r="B15" s="26"/>
      <c r="C15" s="27"/>
      <c r="D15" s="28"/>
      <c r="E15" s="29"/>
      <c r="F15" s="29"/>
      <c r="G15" s="37"/>
      <c r="H15" s="32"/>
      <c r="I15" s="37"/>
      <c r="J15" s="32"/>
      <c r="K15" s="29"/>
      <c r="L15" s="33"/>
      <c r="M15" s="37"/>
    </row>
    <row r="16" spans="1:13" ht="18.75" x14ac:dyDescent="0.25">
      <c r="A16" s="75" t="s">
        <v>28</v>
      </c>
      <c r="B16" s="76"/>
      <c r="C16" s="76"/>
      <c r="D16" s="76"/>
      <c r="E16" s="76"/>
      <c r="F16" s="76"/>
      <c r="G16" s="77"/>
      <c r="H16" s="32"/>
      <c r="I16" s="38"/>
      <c r="J16" s="32"/>
      <c r="K16" s="29"/>
      <c r="L16" s="33"/>
      <c r="M16" s="37"/>
    </row>
    <row r="17" spans="1:13" ht="15.75" x14ac:dyDescent="0.25">
      <c r="A17" s="25" t="s">
        <v>13</v>
      </c>
      <c r="B17" s="26" t="s">
        <v>29</v>
      </c>
      <c r="C17" s="27" t="s">
        <v>30</v>
      </c>
      <c r="D17" s="28">
        <v>53.31</v>
      </c>
      <c r="E17" s="29">
        <v>5</v>
      </c>
      <c r="F17" s="29">
        <f>SUM(D17:E17)</f>
        <v>58.31</v>
      </c>
      <c r="G17" s="39">
        <v>2</v>
      </c>
      <c r="H17" s="31">
        <v>723</v>
      </c>
      <c r="I17" s="39">
        <v>6</v>
      </c>
      <c r="J17" s="86">
        <v>18</v>
      </c>
      <c r="K17" s="29"/>
      <c r="L17" s="36">
        <f>SUM(F17+H17-J17)</f>
        <v>763.31</v>
      </c>
      <c r="M17" s="39">
        <v>5</v>
      </c>
    </row>
    <row r="18" spans="1:13" ht="21" x14ac:dyDescent="0.25">
      <c r="A18" s="25" t="s">
        <v>16</v>
      </c>
      <c r="B18" s="26" t="s">
        <v>31</v>
      </c>
      <c r="C18" s="27" t="s">
        <v>66</v>
      </c>
      <c r="D18" s="34">
        <v>47.43</v>
      </c>
      <c r="E18" s="29">
        <v>5</v>
      </c>
      <c r="F18" s="35">
        <f t="shared" ref="F18:F26" si="2">SUM(D18:E18)</f>
        <v>52.43</v>
      </c>
      <c r="G18" s="39">
        <v>1</v>
      </c>
      <c r="H18" s="31">
        <v>571</v>
      </c>
      <c r="I18" s="39">
        <v>1</v>
      </c>
      <c r="J18" s="86"/>
      <c r="K18" s="29"/>
      <c r="L18" s="36">
        <f>SUM(F18+H18-J18)</f>
        <v>623.42999999999995</v>
      </c>
      <c r="M18" s="90">
        <v>1</v>
      </c>
    </row>
    <row r="19" spans="1:13" ht="15.75" x14ac:dyDescent="0.25">
      <c r="A19" s="25" t="s">
        <v>19</v>
      </c>
      <c r="B19" s="40" t="s">
        <v>32</v>
      </c>
      <c r="C19" s="41" t="s">
        <v>33</v>
      </c>
      <c r="D19" s="47">
        <v>64.099999999999994</v>
      </c>
      <c r="E19" s="43">
        <v>5</v>
      </c>
      <c r="F19" s="35">
        <f t="shared" si="2"/>
        <v>69.099999999999994</v>
      </c>
      <c r="G19" s="44">
        <v>6</v>
      </c>
      <c r="H19" s="45">
        <v>1458</v>
      </c>
      <c r="I19" s="44">
        <v>9</v>
      </c>
      <c r="J19" s="83">
        <v>30</v>
      </c>
      <c r="K19" s="43"/>
      <c r="L19" s="36">
        <f t="shared" ref="L18:L26" si="3">SUM(F19+H19-J19)</f>
        <v>1497.1</v>
      </c>
      <c r="M19" s="44">
        <v>8</v>
      </c>
    </row>
    <row r="20" spans="1:13" ht="15.75" x14ac:dyDescent="0.25">
      <c r="A20" s="25" t="s">
        <v>22</v>
      </c>
      <c r="B20" s="40" t="s">
        <v>34</v>
      </c>
      <c r="C20" s="41" t="s">
        <v>60</v>
      </c>
      <c r="D20" s="42">
        <v>72.69</v>
      </c>
      <c r="E20" s="43">
        <v>5</v>
      </c>
      <c r="F20" s="29">
        <f t="shared" si="2"/>
        <v>77.69</v>
      </c>
      <c r="G20" s="44">
        <v>7</v>
      </c>
      <c r="H20" s="45">
        <v>722</v>
      </c>
      <c r="I20" s="44">
        <v>5</v>
      </c>
      <c r="J20" s="83">
        <v>30</v>
      </c>
      <c r="K20" s="43"/>
      <c r="L20" s="33">
        <f t="shared" si="3"/>
        <v>769.69</v>
      </c>
      <c r="M20" s="44">
        <v>6</v>
      </c>
    </row>
    <row r="21" spans="1:13" ht="15.75" x14ac:dyDescent="0.25">
      <c r="A21" s="25" t="s">
        <v>23</v>
      </c>
      <c r="B21" s="40" t="s">
        <v>61</v>
      </c>
      <c r="C21" s="41" t="s">
        <v>21</v>
      </c>
      <c r="D21" s="42">
        <v>145.81</v>
      </c>
      <c r="E21" s="43">
        <v>15</v>
      </c>
      <c r="F21" s="29" t="s">
        <v>89</v>
      </c>
      <c r="G21" s="44">
        <v>10</v>
      </c>
      <c r="H21" s="45">
        <v>723</v>
      </c>
      <c r="I21" s="44">
        <v>7</v>
      </c>
      <c r="J21" s="83"/>
      <c r="K21" s="43"/>
      <c r="L21" s="33" t="s">
        <v>90</v>
      </c>
      <c r="M21" s="44">
        <v>10</v>
      </c>
    </row>
    <row r="22" spans="1:13" ht="15.75" x14ac:dyDescent="0.25">
      <c r="A22" s="25" t="s">
        <v>24</v>
      </c>
      <c r="B22" s="40" t="s">
        <v>35</v>
      </c>
      <c r="C22" s="41" t="s">
        <v>36</v>
      </c>
      <c r="D22" s="47">
        <v>60.38</v>
      </c>
      <c r="E22" s="43">
        <v>5</v>
      </c>
      <c r="F22" s="35">
        <f t="shared" si="2"/>
        <v>65.38</v>
      </c>
      <c r="G22" s="44">
        <v>5</v>
      </c>
      <c r="H22" s="45">
        <v>765</v>
      </c>
      <c r="I22" s="44">
        <v>8</v>
      </c>
      <c r="J22" s="83">
        <v>18</v>
      </c>
      <c r="K22" s="43"/>
      <c r="L22" s="36">
        <f t="shared" si="3"/>
        <v>812.38</v>
      </c>
      <c r="M22" s="44">
        <v>7</v>
      </c>
    </row>
    <row r="23" spans="1:13" ht="15.75" x14ac:dyDescent="0.25">
      <c r="A23" s="25" t="s">
        <v>25</v>
      </c>
      <c r="B23" s="40" t="s">
        <v>37</v>
      </c>
      <c r="C23" s="41" t="s">
        <v>38</v>
      </c>
      <c r="D23" s="42">
        <v>57.56</v>
      </c>
      <c r="E23" s="43">
        <v>5</v>
      </c>
      <c r="F23" s="29">
        <f t="shared" si="2"/>
        <v>62.56</v>
      </c>
      <c r="G23" s="44">
        <v>4</v>
      </c>
      <c r="H23" s="45">
        <v>689</v>
      </c>
      <c r="I23" s="44">
        <v>4</v>
      </c>
      <c r="J23" s="83"/>
      <c r="K23" s="43"/>
      <c r="L23" s="33">
        <f t="shared" si="3"/>
        <v>751.56</v>
      </c>
      <c r="M23" s="44">
        <v>4</v>
      </c>
    </row>
    <row r="24" spans="1:13" ht="15.75" x14ac:dyDescent="0.25">
      <c r="A24" s="25" t="s">
        <v>39</v>
      </c>
      <c r="B24" s="40" t="s">
        <v>40</v>
      </c>
      <c r="C24" s="41" t="s">
        <v>41</v>
      </c>
      <c r="D24" s="42">
        <v>73.94</v>
      </c>
      <c r="E24" s="43">
        <v>10</v>
      </c>
      <c r="F24" s="29">
        <f t="shared" si="2"/>
        <v>83.94</v>
      </c>
      <c r="G24" s="44">
        <v>9</v>
      </c>
      <c r="H24" s="45">
        <v>1878</v>
      </c>
      <c r="I24" s="48">
        <v>10</v>
      </c>
      <c r="J24" s="83"/>
      <c r="K24" s="43"/>
      <c r="L24" s="33">
        <f t="shared" si="3"/>
        <v>1961.94</v>
      </c>
      <c r="M24" s="44">
        <v>9</v>
      </c>
    </row>
    <row r="25" spans="1:13" ht="21" x14ac:dyDescent="0.25">
      <c r="A25" s="25" t="s">
        <v>62</v>
      </c>
      <c r="B25" s="40" t="s">
        <v>64</v>
      </c>
      <c r="C25" s="41" t="s">
        <v>65</v>
      </c>
      <c r="D25" s="42">
        <v>69.44</v>
      </c>
      <c r="E25" s="43">
        <v>10</v>
      </c>
      <c r="F25" s="29">
        <f t="shared" si="2"/>
        <v>79.44</v>
      </c>
      <c r="G25" s="44">
        <v>8</v>
      </c>
      <c r="H25" s="45">
        <v>627</v>
      </c>
      <c r="I25" s="48">
        <v>3</v>
      </c>
      <c r="J25" s="83">
        <v>9</v>
      </c>
      <c r="K25" s="43"/>
      <c r="L25" s="33">
        <f t="shared" si="3"/>
        <v>697.44</v>
      </c>
      <c r="M25" s="91">
        <v>3</v>
      </c>
    </row>
    <row r="26" spans="1:13" ht="21" x14ac:dyDescent="0.25">
      <c r="A26" s="25" t="s">
        <v>63</v>
      </c>
      <c r="B26" s="40" t="s">
        <v>64</v>
      </c>
      <c r="C26" s="41" t="s">
        <v>44</v>
      </c>
      <c r="D26" s="42">
        <v>60.46</v>
      </c>
      <c r="E26" s="43"/>
      <c r="F26" s="29">
        <f t="shared" si="2"/>
        <v>60.46</v>
      </c>
      <c r="G26" s="44">
        <v>3</v>
      </c>
      <c r="H26" s="45">
        <v>585</v>
      </c>
      <c r="I26" s="48">
        <v>2</v>
      </c>
      <c r="J26" s="83">
        <v>9</v>
      </c>
      <c r="K26" s="43"/>
      <c r="L26" s="33">
        <f t="shared" si="3"/>
        <v>636.46</v>
      </c>
      <c r="M26" s="92">
        <v>2</v>
      </c>
    </row>
    <row r="27" spans="1:13" ht="18.75" x14ac:dyDescent="0.25">
      <c r="A27" s="25"/>
      <c r="B27" s="40"/>
      <c r="C27" s="41"/>
      <c r="D27" s="42"/>
      <c r="E27" s="43"/>
      <c r="F27" s="43"/>
      <c r="G27" s="49"/>
      <c r="H27" s="46"/>
      <c r="I27" s="50"/>
      <c r="J27" s="83"/>
      <c r="K27" s="43"/>
      <c r="L27" s="51"/>
      <c r="M27" s="50"/>
    </row>
    <row r="28" spans="1:13" ht="18.75" x14ac:dyDescent="0.25">
      <c r="A28" s="72" t="s">
        <v>42</v>
      </c>
      <c r="B28" s="73"/>
      <c r="C28" s="73"/>
      <c r="D28" s="73"/>
      <c r="E28" s="73"/>
      <c r="F28" s="73"/>
      <c r="G28" s="74"/>
      <c r="H28" s="46"/>
      <c r="I28" s="49"/>
      <c r="J28" s="46"/>
      <c r="K28" s="43"/>
      <c r="L28" s="51"/>
      <c r="M28" s="49"/>
    </row>
    <row r="29" spans="1:13" ht="15.75" x14ac:dyDescent="0.25">
      <c r="A29" s="25" t="s">
        <v>13</v>
      </c>
      <c r="B29" s="40" t="s">
        <v>70</v>
      </c>
      <c r="C29" s="41" t="s">
        <v>71</v>
      </c>
      <c r="D29" s="47">
        <v>121.81</v>
      </c>
      <c r="E29" s="43">
        <v>50</v>
      </c>
      <c r="F29" s="52">
        <f t="shared" ref="F29:F31" si="4">SUM(D29:E29)</f>
        <v>171.81</v>
      </c>
      <c r="G29" s="48">
        <v>9</v>
      </c>
      <c r="H29" s="45">
        <v>930</v>
      </c>
      <c r="I29" s="48">
        <v>6</v>
      </c>
      <c r="J29" s="46"/>
      <c r="K29" s="43"/>
      <c r="L29" s="53">
        <f>SUM(F29+H29-J29)</f>
        <v>1101.81</v>
      </c>
      <c r="M29" s="44">
        <v>8</v>
      </c>
    </row>
    <row r="30" spans="1:13" ht="21" x14ac:dyDescent="0.25">
      <c r="A30" s="25" t="s">
        <v>16</v>
      </c>
      <c r="B30" s="40" t="s">
        <v>48</v>
      </c>
      <c r="C30" s="41" t="s">
        <v>72</v>
      </c>
      <c r="D30" s="42">
        <v>92.38</v>
      </c>
      <c r="E30" s="43">
        <v>10</v>
      </c>
      <c r="F30" s="52">
        <f t="shared" si="4"/>
        <v>102.38</v>
      </c>
      <c r="G30" s="48">
        <v>5</v>
      </c>
      <c r="H30" s="45">
        <v>857</v>
      </c>
      <c r="I30" s="48">
        <v>3</v>
      </c>
      <c r="J30" s="46"/>
      <c r="K30" s="43"/>
      <c r="L30" s="53">
        <f t="shared" ref="L30:L38" si="5">SUM(F30+H30-J30)</f>
        <v>959.38</v>
      </c>
      <c r="M30" s="91">
        <v>3</v>
      </c>
    </row>
    <row r="31" spans="1:13" ht="15.75" x14ac:dyDescent="0.25">
      <c r="A31" s="25" t="s">
        <v>19</v>
      </c>
      <c r="B31" s="40" t="s">
        <v>73</v>
      </c>
      <c r="C31" s="81" t="s">
        <v>74</v>
      </c>
      <c r="D31" s="42">
        <v>69.37</v>
      </c>
      <c r="E31" s="43"/>
      <c r="F31" s="84" t="s">
        <v>87</v>
      </c>
      <c r="G31" s="48">
        <v>10</v>
      </c>
      <c r="H31" s="45">
        <v>902</v>
      </c>
      <c r="I31" s="48">
        <v>4</v>
      </c>
      <c r="J31" s="83"/>
      <c r="K31" s="43"/>
      <c r="L31" s="85" t="s">
        <v>88</v>
      </c>
      <c r="M31" s="44">
        <v>10</v>
      </c>
    </row>
    <row r="32" spans="1:13" ht="15.75" x14ac:dyDescent="0.25">
      <c r="A32" s="25" t="s">
        <v>22</v>
      </c>
      <c r="B32" s="26" t="s">
        <v>75</v>
      </c>
      <c r="C32" s="54" t="s">
        <v>76</v>
      </c>
      <c r="D32" s="28">
        <v>110.03</v>
      </c>
      <c r="E32" s="29"/>
      <c r="F32" s="43">
        <f>SUM(D32:E32)</f>
        <v>110.03</v>
      </c>
      <c r="G32" s="55">
        <v>7</v>
      </c>
      <c r="H32" s="31">
        <v>985</v>
      </c>
      <c r="I32" s="55">
        <v>9</v>
      </c>
      <c r="J32" s="32"/>
      <c r="K32" s="29"/>
      <c r="L32" s="51">
        <f t="shared" si="5"/>
        <v>1095.03</v>
      </c>
      <c r="M32" s="58">
        <v>7</v>
      </c>
    </row>
    <row r="33" spans="1:13" ht="21" x14ac:dyDescent="0.35">
      <c r="A33" s="25" t="s">
        <v>23</v>
      </c>
      <c r="B33" s="26" t="s">
        <v>77</v>
      </c>
      <c r="C33" s="54" t="s">
        <v>78</v>
      </c>
      <c r="D33" s="28">
        <v>94.25</v>
      </c>
      <c r="E33" s="29">
        <v>5</v>
      </c>
      <c r="F33" s="43">
        <f t="shared" ref="F33:F38" si="6">SUM(D33:E33)</f>
        <v>99.25</v>
      </c>
      <c r="G33" s="55">
        <v>3</v>
      </c>
      <c r="H33" s="31">
        <v>647</v>
      </c>
      <c r="I33" s="55">
        <v>1</v>
      </c>
      <c r="J33" s="32"/>
      <c r="K33" s="29"/>
      <c r="L33" s="51">
        <f t="shared" si="5"/>
        <v>746.25</v>
      </c>
      <c r="M33" s="93">
        <v>1</v>
      </c>
    </row>
    <row r="34" spans="1:13" ht="15.75" x14ac:dyDescent="0.25">
      <c r="A34" s="25" t="s">
        <v>24</v>
      </c>
      <c r="B34" s="26" t="s">
        <v>79</v>
      </c>
      <c r="C34" s="54" t="s">
        <v>80</v>
      </c>
      <c r="D34" s="34">
        <v>79</v>
      </c>
      <c r="E34" s="29">
        <v>35</v>
      </c>
      <c r="F34" s="52">
        <f t="shared" si="6"/>
        <v>114</v>
      </c>
      <c r="G34" s="55">
        <v>8</v>
      </c>
      <c r="H34" s="31">
        <v>940</v>
      </c>
      <c r="I34" s="55">
        <v>7</v>
      </c>
      <c r="J34" s="32"/>
      <c r="K34" s="29"/>
      <c r="L34" s="53">
        <f t="shared" si="5"/>
        <v>1054</v>
      </c>
      <c r="M34" s="58">
        <v>5</v>
      </c>
    </row>
    <row r="35" spans="1:13" ht="21" x14ac:dyDescent="0.35">
      <c r="A35" s="25" t="s">
        <v>25</v>
      </c>
      <c r="B35" s="26" t="s">
        <v>81</v>
      </c>
      <c r="C35" s="54" t="s">
        <v>84</v>
      </c>
      <c r="D35" s="28">
        <v>92.75</v>
      </c>
      <c r="E35" s="29">
        <v>10</v>
      </c>
      <c r="F35" s="43">
        <f t="shared" si="6"/>
        <v>102.75</v>
      </c>
      <c r="G35" s="55">
        <v>6</v>
      </c>
      <c r="H35" s="31">
        <v>715</v>
      </c>
      <c r="I35" s="55">
        <v>2</v>
      </c>
      <c r="J35" s="32"/>
      <c r="K35" s="82">
        <v>15</v>
      </c>
      <c r="L35" s="53">
        <f>SUM(F35+H35+K35)</f>
        <v>832.75</v>
      </c>
      <c r="M35" s="94">
        <v>2</v>
      </c>
    </row>
    <row r="36" spans="1:13" ht="15.75" x14ac:dyDescent="0.25">
      <c r="A36" s="25" t="s">
        <v>39</v>
      </c>
      <c r="B36" s="26" t="s">
        <v>82</v>
      </c>
      <c r="C36" s="54" t="s">
        <v>83</v>
      </c>
      <c r="D36" s="28">
        <v>100.66</v>
      </c>
      <c r="E36" s="29"/>
      <c r="F36" s="43">
        <f t="shared" si="6"/>
        <v>100.66</v>
      </c>
      <c r="G36" s="55">
        <v>4</v>
      </c>
      <c r="H36" s="31">
        <v>1096</v>
      </c>
      <c r="I36" s="55">
        <v>10</v>
      </c>
      <c r="J36" s="32"/>
      <c r="K36" s="29"/>
      <c r="L36" s="51">
        <f t="shared" si="5"/>
        <v>1196.6600000000001</v>
      </c>
      <c r="M36" s="58">
        <v>9</v>
      </c>
    </row>
    <row r="37" spans="1:13" ht="15.75" x14ac:dyDescent="0.25">
      <c r="A37" s="25" t="s">
        <v>62</v>
      </c>
      <c r="B37" s="26" t="s">
        <v>85</v>
      </c>
      <c r="C37" s="54" t="s">
        <v>86</v>
      </c>
      <c r="D37" s="28">
        <v>84.87</v>
      </c>
      <c r="E37" s="29"/>
      <c r="F37" s="43">
        <f t="shared" si="6"/>
        <v>84.87</v>
      </c>
      <c r="G37" s="55">
        <v>2</v>
      </c>
      <c r="H37" s="31">
        <v>975</v>
      </c>
      <c r="I37" s="55">
        <v>8</v>
      </c>
      <c r="J37" s="32"/>
      <c r="K37" s="29"/>
      <c r="L37" s="51">
        <f t="shared" si="5"/>
        <v>1059.8699999999999</v>
      </c>
      <c r="M37" s="58">
        <v>6</v>
      </c>
    </row>
    <row r="38" spans="1:13" ht="15.75" x14ac:dyDescent="0.25">
      <c r="A38" s="25" t="s">
        <v>63</v>
      </c>
      <c r="B38" s="26" t="s">
        <v>43</v>
      </c>
      <c r="C38" s="54" t="s">
        <v>44</v>
      </c>
      <c r="D38" s="28">
        <v>80.09</v>
      </c>
      <c r="E38" s="29"/>
      <c r="F38" s="43">
        <f t="shared" si="6"/>
        <v>80.09</v>
      </c>
      <c r="G38" s="55">
        <v>1</v>
      </c>
      <c r="H38" s="31">
        <v>910</v>
      </c>
      <c r="I38" s="55">
        <v>5</v>
      </c>
      <c r="J38" s="32"/>
      <c r="K38" s="29"/>
      <c r="L38" s="51">
        <f t="shared" si="5"/>
        <v>990.09</v>
      </c>
      <c r="M38" s="58">
        <v>4</v>
      </c>
    </row>
    <row r="39" spans="1:13" x14ac:dyDescent="0.25">
      <c r="A39" s="25"/>
      <c r="B39" s="26"/>
      <c r="C39" s="56"/>
      <c r="D39" s="28"/>
      <c r="E39" s="29"/>
      <c r="F39" s="29"/>
      <c r="G39" s="57"/>
      <c r="H39" s="32"/>
      <c r="I39" s="57"/>
      <c r="J39" s="32"/>
      <c r="K39" s="29"/>
      <c r="L39" s="33"/>
      <c r="M39" s="57"/>
    </row>
    <row r="40" spans="1:13" ht="18.75" x14ac:dyDescent="0.25">
      <c r="A40" s="69" t="s">
        <v>47</v>
      </c>
      <c r="B40" s="70"/>
      <c r="C40" s="70"/>
      <c r="D40" s="70"/>
      <c r="E40" s="70"/>
      <c r="F40" s="70"/>
      <c r="G40" s="71"/>
      <c r="H40" s="32"/>
      <c r="I40" s="57"/>
      <c r="J40" s="32"/>
      <c r="K40" s="29"/>
      <c r="L40" s="33"/>
      <c r="M40" s="57"/>
    </row>
    <row r="41" spans="1:13" ht="21" x14ac:dyDescent="0.35">
      <c r="A41" s="25" t="s">
        <v>13</v>
      </c>
      <c r="B41" s="33" t="s">
        <v>67</v>
      </c>
      <c r="C41" s="54" t="s">
        <v>15</v>
      </c>
      <c r="D41" s="28">
        <v>71.069999999999993</v>
      </c>
      <c r="E41" s="29"/>
      <c r="F41" s="29">
        <f>SUM(D41:E41)</f>
        <v>71.069999999999993</v>
      </c>
      <c r="G41" s="58">
        <v>1</v>
      </c>
      <c r="H41" s="31">
        <v>442</v>
      </c>
      <c r="I41" s="58">
        <v>2</v>
      </c>
      <c r="J41" s="32"/>
      <c r="K41" s="29"/>
      <c r="L41" s="36">
        <f>SUM(F41+H41)</f>
        <v>513.06999999999994</v>
      </c>
      <c r="M41" s="93">
        <v>1</v>
      </c>
    </row>
    <row r="42" spans="1:13" ht="15.75" x14ac:dyDescent="0.25">
      <c r="A42" s="25" t="s">
        <v>16</v>
      </c>
      <c r="B42" s="33" t="s">
        <v>68</v>
      </c>
      <c r="C42" s="54" t="s">
        <v>69</v>
      </c>
      <c r="D42" s="28">
        <v>221.03</v>
      </c>
      <c r="E42" s="29">
        <v>45</v>
      </c>
      <c r="F42" s="29">
        <f>SUM(D42:E42)</f>
        <v>266.02999999999997</v>
      </c>
      <c r="G42" s="58">
        <v>4</v>
      </c>
      <c r="H42" s="31">
        <v>507</v>
      </c>
      <c r="I42" s="58">
        <v>4</v>
      </c>
      <c r="J42" s="32"/>
      <c r="K42" s="29"/>
      <c r="L42" s="33">
        <f>SUM(F42+H42)</f>
        <v>773.03</v>
      </c>
      <c r="M42" s="58">
        <v>4</v>
      </c>
    </row>
    <row r="43" spans="1:13" ht="21" x14ac:dyDescent="0.35">
      <c r="A43" s="25" t="s">
        <v>19</v>
      </c>
      <c r="B43" s="33" t="s">
        <v>49</v>
      </c>
      <c r="C43" s="54" t="s">
        <v>50</v>
      </c>
      <c r="D43" s="28">
        <v>82.41</v>
      </c>
      <c r="E43" s="29">
        <v>10</v>
      </c>
      <c r="F43" s="29">
        <f>SUM(D43:E43)</f>
        <v>92.41</v>
      </c>
      <c r="G43" s="58">
        <v>2</v>
      </c>
      <c r="H43" s="31">
        <v>439</v>
      </c>
      <c r="I43" s="58">
        <v>1</v>
      </c>
      <c r="J43" s="32"/>
      <c r="K43" s="29"/>
      <c r="L43" s="33">
        <f>SUM(F43+H43)</f>
        <v>531.41</v>
      </c>
      <c r="M43" s="94">
        <v>2</v>
      </c>
    </row>
    <row r="44" spans="1:13" ht="21" x14ac:dyDescent="0.35">
      <c r="A44" s="25" t="s">
        <v>22</v>
      </c>
      <c r="B44" s="33" t="s">
        <v>51</v>
      </c>
      <c r="C44" s="54" t="s">
        <v>52</v>
      </c>
      <c r="D44" s="28">
        <v>82.64</v>
      </c>
      <c r="E44" s="29">
        <v>10</v>
      </c>
      <c r="F44" s="29">
        <f>SUM(D44:E44)</f>
        <v>92.64</v>
      </c>
      <c r="G44" s="58">
        <v>3</v>
      </c>
      <c r="H44" s="31">
        <v>465</v>
      </c>
      <c r="I44" s="58">
        <v>3</v>
      </c>
      <c r="J44" s="32"/>
      <c r="K44" s="29"/>
      <c r="L44" s="36">
        <f>SUM(F44+H44)</f>
        <v>557.64</v>
      </c>
      <c r="M44" s="95">
        <v>3</v>
      </c>
    </row>
    <row r="45" spans="1:13" ht="15.75" thickBot="1" x14ac:dyDescent="0.3">
      <c r="A45" s="59"/>
      <c r="B45" s="65"/>
      <c r="C45" s="60"/>
      <c r="D45" s="61"/>
      <c r="E45" s="62"/>
      <c r="F45" s="62"/>
      <c r="G45" s="63"/>
      <c r="H45" s="64"/>
      <c r="I45" s="63"/>
      <c r="J45" s="64"/>
      <c r="K45" s="62"/>
      <c r="L45" s="65"/>
      <c r="M45" s="63"/>
    </row>
    <row r="46" spans="1:13" ht="15.75" thickTop="1" x14ac:dyDescent="0.25"/>
  </sheetData>
  <mergeCells count="12">
    <mergeCell ref="A7:G7"/>
    <mergeCell ref="A16:G16"/>
    <mergeCell ref="A28:G28"/>
    <mergeCell ref="A40:G40"/>
    <mergeCell ref="B2:M2"/>
    <mergeCell ref="C3:J3"/>
    <mergeCell ref="A5:A6"/>
    <mergeCell ref="B5:B6"/>
    <mergeCell ref="C5:C6"/>
    <mergeCell ref="D5:G5"/>
    <mergeCell ref="H5:I5"/>
    <mergeCell ref="J5:M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2020-02-22T18:00:44Z</cp:lastPrinted>
  <dcterms:created xsi:type="dcterms:W3CDTF">2020-02-22T16:50:03Z</dcterms:created>
  <dcterms:modified xsi:type="dcterms:W3CDTF">2020-02-22T18:25:51Z</dcterms:modified>
</cp:coreProperties>
</file>