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Individuālie" sheetId="1" r:id="rId1"/>
    <sheet name="Komandas" sheetId="2" r:id="rId2"/>
    <sheet name="Stafete" sheetId="3" r:id="rId3"/>
    <sheet name="Konkursi" sheetId="4" r:id="rId4"/>
  </sheets>
  <calcPr calcId="144525"/>
</workbook>
</file>

<file path=xl/calcChain.xml><?xml version="1.0" encoding="utf-8"?>
<calcChain xmlns="http://schemas.openxmlformats.org/spreadsheetml/2006/main">
  <c r="Q30" i="1" l="1"/>
  <c r="Q26" i="1"/>
  <c r="J22" i="1"/>
  <c r="N39" i="1"/>
  <c r="I36" i="2"/>
  <c r="G38" i="2"/>
  <c r="H34" i="2"/>
  <c r="H33" i="2"/>
  <c r="I28" i="2"/>
  <c r="G30" i="2"/>
  <c r="I24" i="2"/>
  <c r="I17" i="2"/>
  <c r="G19" i="2"/>
  <c r="I12" i="2"/>
  <c r="G36" i="2"/>
  <c r="G34" i="2"/>
  <c r="G33" i="2"/>
  <c r="G29" i="2"/>
  <c r="G28" i="2"/>
  <c r="G26" i="2"/>
  <c r="G24" i="2"/>
  <c r="G20" i="2"/>
  <c r="G18" i="2"/>
  <c r="G17" i="2"/>
  <c r="G14" i="2"/>
  <c r="G13" i="2"/>
  <c r="G12" i="2"/>
  <c r="G10" i="2"/>
  <c r="H9" i="2"/>
  <c r="G9" i="2"/>
  <c r="H8" i="2"/>
  <c r="I8" i="2" s="1"/>
  <c r="G8" i="2"/>
  <c r="N41" i="1"/>
  <c r="F41" i="1"/>
  <c r="N40" i="1"/>
  <c r="J40" i="1"/>
  <c r="F40" i="1"/>
  <c r="J39" i="1"/>
  <c r="F39" i="1"/>
  <c r="N38" i="1"/>
  <c r="J38" i="1"/>
  <c r="F38" i="1"/>
  <c r="N35" i="1"/>
  <c r="J35" i="1"/>
  <c r="F35" i="1"/>
  <c r="N34" i="1"/>
  <c r="J34" i="1"/>
  <c r="F34" i="1"/>
  <c r="N31" i="1"/>
  <c r="J31" i="1"/>
  <c r="F31" i="1"/>
  <c r="N30" i="1"/>
  <c r="J30" i="1"/>
  <c r="F30" i="1"/>
  <c r="N29" i="1"/>
  <c r="J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J23" i="1"/>
  <c r="F23" i="1"/>
  <c r="N22" i="1"/>
  <c r="F22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Q39" i="1" l="1"/>
  <c r="Q34" i="1"/>
  <c r="Q35" i="1"/>
  <c r="Q38" i="1"/>
  <c r="Q19" i="1"/>
  <c r="Q25" i="1"/>
  <c r="Q27" i="1"/>
  <c r="Q31" i="1"/>
  <c r="Q8" i="1"/>
  <c r="Q10" i="1"/>
  <c r="Q12" i="1"/>
  <c r="Q16" i="1"/>
  <c r="Q9" i="1"/>
  <c r="Q11" i="1"/>
  <c r="Q15" i="1"/>
  <c r="Q17" i="1"/>
  <c r="Q18" i="1"/>
  <c r="Q22" i="1"/>
  <c r="Q24" i="1"/>
  <c r="Q28" i="1"/>
  <c r="Q40" i="1"/>
  <c r="I33" i="2"/>
</calcChain>
</file>

<file path=xl/sharedStrings.xml><?xml version="1.0" encoding="utf-8"?>
<sst xmlns="http://schemas.openxmlformats.org/spreadsheetml/2006/main" count="258" uniqueCount="128">
  <si>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</si>
  <si>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</si>
  <si>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</si>
  <si>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</si>
  <si>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</si>
  <si>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</si>
  <si>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</si>
  <si>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</si>
  <si>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</si>
  <si>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</si>
  <si>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</si>
  <si>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sod. sek.</t>
  </si>
  <si>
    <t>Kopējais laiks</t>
  </si>
  <si>
    <t>VIETA</t>
  </si>
  <si>
    <t>Jaunākā grupa ( līdz 46 gadiem )</t>
  </si>
  <si>
    <t>Dora</t>
  </si>
  <si>
    <t>Andrejs Melančuks</t>
  </si>
  <si>
    <t>Grejs</t>
  </si>
  <si>
    <t>Jurijs Smikovskis</t>
  </si>
  <si>
    <t>Arguss</t>
  </si>
  <si>
    <t>Laima Engere</t>
  </si>
  <si>
    <t>Gerda</t>
  </si>
  <si>
    <t>Vecākā grupa ( no 47 gadiem )</t>
  </si>
  <si>
    <t>Jānis Ķēbers</t>
  </si>
  <si>
    <t>Redo</t>
  </si>
  <si>
    <t>Sergejs Pranckuns</t>
  </si>
  <si>
    <t>Andrejs Priede</t>
  </si>
  <si>
    <t>Ronda</t>
  </si>
  <si>
    <t>Jānis Kamarūts</t>
  </si>
  <si>
    <t>Nikolajs Griškevičs</t>
  </si>
  <si>
    <t>Iesācēju grupa</t>
  </si>
  <si>
    <t>Nords</t>
  </si>
  <si>
    <t>Raivis Podrezovs</t>
  </si>
  <si>
    <t>Elīna Akmentiņa</t>
  </si>
  <si>
    <t>Renda</t>
  </si>
  <si>
    <t>Lāsma Teterovska</t>
  </si>
  <si>
    <t>ISO</t>
  </si>
  <si>
    <t>Inese Smikovska</t>
  </si>
  <si>
    <t>Ilmārs Saldābols</t>
  </si>
  <si>
    <t>Lora</t>
  </si>
  <si>
    <t>Maza auguma suņu grupa</t>
  </si>
  <si>
    <t>Ilze Egle Balande</t>
  </si>
  <si>
    <t>Bono</t>
  </si>
  <si>
    <t>Grupa " Bērns ar suni "</t>
  </si>
  <si>
    <t>Sanija Podrezova</t>
  </si>
  <si>
    <t>Prada</t>
  </si>
  <si>
    <t>Renāte Poruka</t>
  </si>
  <si>
    <t>Inese Krevica</t>
  </si>
  <si>
    <t>Rūdis</t>
  </si>
  <si>
    <t>Nosaukums</t>
  </si>
  <si>
    <t>1.posms</t>
  </si>
  <si>
    <t>2.posms</t>
  </si>
  <si>
    <t>3.posms</t>
  </si>
  <si>
    <t>Kop. Laiks</t>
  </si>
  <si>
    <t>Labākie laiki</t>
  </si>
  <si>
    <t>Kop.lab.laiki</t>
  </si>
  <si>
    <t>KOMANDAS   (PROFI)</t>
  </si>
  <si>
    <t>Valka</t>
  </si>
  <si>
    <t xml:space="preserve">KOMANDAS       (iesācēji, maza  auguma, bērns ar suni) </t>
  </si>
  <si>
    <t>Ilze Balande Egle</t>
  </si>
  <si>
    <t>Remis 2</t>
  </si>
  <si>
    <t>Remis 3</t>
  </si>
  <si>
    <t>Iso</t>
  </si>
  <si>
    <t>0/0</t>
  </si>
  <si>
    <t>N.p.k</t>
  </si>
  <si>
    <t>Dalībnieks,suns</t>
  </si>
  <si>
    <t>Laima Engere  Gerda</t>
  </si>
  <si>
    <t>Sergejs Pranckuns Nords</t>
  </si>
  <si>
    <t>Dalībnieks</t>
  </si>
  <si>
    <t>Suns</t>
  </si>
  <si>
    <t>Vieta</t>
  </si>
  <si>
    <t>AUGSTLĒKŠANA</t>
  </si>
  <si>
    <t xml:space="preserve">dalībnieks, suns </t>
  </si>
  <si>
    <t>augstumi</t>
  </si>
  <si>
    <t>Inese Smikovska Dora</t>
  </si>
  <si>
    <t>Nikolajs Griškevičs Burāns</t>
  </si>
  <si>
    <t>Rocky</t>
  </si>
  <si>
    <t>Enzo</t>
  </si>
  <si>
    <t>Buran</t>
  </si>
  <si>
    <t>Žaneta Žukovska Melbārde</t>
  </si>
  <si>
    <t>Lordija</t>
  </si>
  <si>
    <t>Santa Smikovska</t>
  </si>
  <si>
    <t>Reda</t>
  </si>
  <si>
    <t xml:space="preserve">Laima Engere </t>
  </si>
  <si>
    <t>Laura Antoņuka</t>
  </si>
  <si>
    <t>Rokki</t>
  </si>
  <si>
    <t>Ieva Krevica</t>
  </si>
  <si>
    <t>Bonija</t>
  </si>
  <si>
    <t>Tatjana Krēgere</t>
  </si>
  <si>
    <t>Darina</t>
  </si>
  <si>
    <t>Tamāra Puzirevska</t>
  </si>
  <si>
    <t>Barsa</t>
  </si>
  <si>
    <t>Daiga Ruņģe</t>
  </si>
  <si>
    <t>Petra</t>
  </si>
  <si>
    <t>Jurijs Smikovskis Arguss</t>
  </si>
  <si>
    <t>Ž. Žukovska Melbārde Lordija</t>
  </si>
  <si>
    <t>Raivis Podrezovs Rocky</t>
  </si>
  <si>
    <t>Tamāra Puzirevska Barsa</t>
  </si>
  <si>
    <t>/-/</t>
  </si>
  <si>
    <t>Ātrākais suns uz  piesaukšanu</t>
  </si>
  <si>
    <t>Ātrākais suns uz figurantu</t>
  </si>
  <si>
    <r>
      <t xml:space="preserve">ALŪKSNE     " SAĻŅI 2019 "    -   </t>
    </r>
    <r>
      <rPr>
        <b/>
        <sz val="14"/>
        <color theme="1"/>
        <rFont val="Calibri"/>
        <family val="2"/>
        <charset val="186"/>
        <scheme val="minor"/>
      </rPr>
      <t>STAFETE              ___24.08.2019.___</t>
    </r>
  </si>
  <si>
    <t>Renāte Poruka Arguss</t>
  </si>
  <si>
    <t>Ilze Egle Bono</t>
  </si>
  <si>
    <t>Ieva Krevica Bonija</t>
  </si>
  <si>
    <t>Nikolajs Griškevičs Buran</t>
  </si>
  <si>
    <t>Andris Klīdzējs Klaids</t>
  </si>
  <si>
    <t>Andrejs Priede Ronda</t>
  </si>
  <si>
    <t>Jānis Ķēbers Redo</t>
  </si>
  <si>
    <t>Sanija Podrezova Prada</t>
  </si>
  <si>
    <t>Daina Ruņģe Petra</t>
  </si>
  <si>
    <t>Jānis Kamarūts Enzo</t>
  </si>
  <si>
    <t>Santa Smikovska Reda</t>
  </si>
  <si>
    <t xml:space="preserve">Remis </t>
  </si>
  <si>
    <t>Madona</t>
  </si>
  <si>
    <t>Ž.Žukovska Melbārde</t>
  </si>
  <si>
    <t>Andris Klīdzējs</t>
  </si>
  <si>
    <t>Klaids</t>
  </si>
  <si>
    <t xml:space="preserve">Ilze Balande Egle </t>
  </si>
  <si>
    <t>Rego</t>
  </si>
  <si>
    <t>Madonas mazie</t>
  </si>
  <si>
    <t>Dogclub Rīga</t>
  </si>
  <si>
    <t>Dorina</t>
  </si>
  <si>
    <r>
      <t>Vieta : SAĻŅI 2019</t>
    </r>
    <r>
      <rPr>
        <b/>
        <sz val="11"/>
        <color theme="1"/>
        <rFont val="Calibri"/>
        <family val="2"/>
        <charset val="186"/>
        <scheme val="minor"/>
      </rPr>
      <t xml:space="preserve">                    KOMANDAS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</si>
  <si>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Alūksne</t>
    </r>
    <r>
      <rPr>
        <b/>
        <sz val="14"/>
        <color theme="1"/>
        <rFont val="Calibri"/>
        <family val="2"/>
        <charset val="186"/>
        <scheme val="minor"/>
      </rPr>
      <t xml:space="preserve">            " SAĻŅI 2019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</si>
  <si>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24.08.2019.</t>
    </r>
  </si>
  <si>
    <t>Daina Ruņģe</t>
  </si>
  <si>
    <t>Enriko Melbārdis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</si>
</sst>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Ls&quot;\ * #,##0.00_-;\-&quot;Ls&quot;\ * #,##0.00_-;_-&quot;Ls&quot;\ * &quot;-&quot;??_-;_-@_-"/>
    <numFmt numFmtId="164" formatCode="0.00;[Red]0.0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b/>
      <sz val="16"/>
      <color rgb="FFC00000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b/>
      <sz val="16"/>
      <color rgb="FF0070C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2" borderId="6" xfId="0" applyFill="1" applyBorder="1"/>
    <xf numFmtId="0" fontId="0" fillId="0" borderId="6" xfId="0" applyBorder="1"/>
    <xf numFmtId="2" fontId="0" fillId="0" borderId="6" xfId="0" applyNumberFormat="1" applyBorder="1"/>
    <xf numFmtId="0" fontId="2" fillId="0" borderId="7" xfId="0" applyFont="1" applyBorder="1" applyAlignment="1">
      <alignment horizontal="center"/>
    </xf>
    <xf numFmtId="2" fontId="0" fillId="0" borderId="8" xfId="0" applyNumberFormat="1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4" borderId="6" xfId="0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6" xfId="0" applyNumberFormat="1" applyBorder="1"/>
    <xf numFmtId="0" fontId="0" fillId="5" borderId="6" xfId="0" applyFill="1" applyBorder="1"/>
    <xf numFmtId="164" fontId="0" fillId="0" borderId="6" xfId="1" applyNumberFormat="1" applyFont="1" applyBorder="1"/>
    <xf numFmtId="2" fontId="0" fillId="0" borderId="0" xfId="0" applyNumberFormat="1" applyFill="1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/>
    <xf numFmtId="2" fontId="0" fillId="3" borderId="6" xfId="0" applyNumberFormat="1" applyFill="1" applyBorder="1"/>
    <xf numFmtId="0" fontId="0" fillId="3" borderId="7" xfId="0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6" borderId="6" xfId="0" applyFill="1" applyBorder="1"/>
    <xf numFmtId="0" fontId="0" fillId="7" borderId="6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/>
    <xf numFmtId="0" fontId="0" fillId="0" borderId="19" xfId="0" applyBorder="1"/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2" fontId="0" fillId="0" borderId="7" xfId="0" applyNumberFormat="1" applyBorder="1"/>
    <xf numFmtId="2" fontId="0" fillId="0" borderId="21" xfId="0" applyNumberForma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7" xfId="0" applyBorder="1"/>
    <xf numFmtId="0" fontId="3" fillId="3" borderId="13" xfId="0" applyFont="1" applyFill="1" applyBorder="1" applyAlignment="1"/>
    <xf numFmtId="0" fontId="3" fillId="3" borderId="14" xfId="0" applyFont="1" applyFill="1" applyBorder="1" applyAlignment="1"/>
    <xf numFmtId="0" fontId="3" fillId="3" borderId="8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3" xfId="0" applyBorder="1"/>
    <xf numFmtId="0" fontId="0" fillId="3" borderId="22" xfId="0" applyFill="1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/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2" fontId="0" fillId="3" borderId="24" xfId="0" applyNumberFormat="1" applyFill="1" applyBorder="1" applyAlignment="1">
      <alignment horizontal="center" vertical="center"/>
    </xf>
    <xf numFmtId="2" fontId="0" fillId="3" borderId="25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0" fontId="1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 applyBorder="1"/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8" borderId="6" xfId="0" applyFill="1" applyBorder="1"/>
    <xf numFmtId="2" fontId="0" fillId="0" borderId="6" xfId="0" applyNumberFormat="1" applyBorder="1" applyAlignment="1">
      <alignment horizontal="center"/>
    </xf>
    <xf numFmtId="0" fontId="0" fillId="9" borderId="6" xfId="0" applyFill="1" applyBorder="1"/>
    <xf numFmtId="0" fontId="0" fillId="9" borderId="6" xfId="0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/>
    </xf>
    <xf numFmtId="0" fontId="0" fillId="9" borderId="22" xfId="0" applyFill="1" applyBorder="1"/>
    <xf numFmtId="0" fontId="0" fillId="9" borderId="22" xfId="0" applyFill="1" applyBorder="1"/>
    <xf numFmtId="2" fontId="0" fillId="9" borderId="24" xfId="0" applyNumberForma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/>
    </xf>
    <xf numFmtId="2" fontId="0" fillId="9" borderId="25" xfId="0" applyNumberForma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2" fontId="0" fillId="9" borderId="26" xfId="0" applyNumberForma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0" fontId="0" fillId="11" borderId="22" xfId="0" applyFill="1" applyBorder="1"/>
    <xf numFmtId="0" fontId="0" fillId="11" borderId="22" xfId="0" applyFill="1" applyBorder="1"/>
    <xf numFmtId="0" fontId="0" fillId="11" borderId="22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/>
    </xf>
    <xf numFmtId="0" fontId="0" fillId="12" borderId="22" xfId="0" applyFill="1" applyBorder="1"/>
    <xf numFmtId="0" fontId="0" fillId="12" borderId="22" xfId="0" applyFill="1" applyBorder="1"/>
    <xf numFmtId="0" fontId="0" fillId="12" borderId="22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12" fillId="12" borderId="24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12" fillId="12" borderId="25" xfId="0" applyFont="1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12" fillId="12" borderId="26" xfId="0" applyFont="1" applyFill="1" applyBorder="1" applyAlignment="1">
      <alignment horizontal="center" vertical="center"/>
    </xf>
    <xf numFmtId="2" fontId="0" fillId="0" borderId="0" xfId="0" applyNumberFormat="1"/>
    <xf numFmtId="2" fontId="0" fillId="11" borderId="8" xfId="0" applyNumberFormat="1" applyFill="1" applyBorder="1"/>
    <xf numFmtId="2" fontId="0" fillId="9" borderId="8" xfId="0" applyNumberFormat="1" applyFill="1" applyBorder="1"/>
    <xf numFmtId="2" fontId="0" fillId="8" borderId="6" xfId="0" applyNumberFormat="1" applyFill="1" applyBorder="1"/>
    <xf numFmtId="2" fontId="0" fillId="8" borderId="7" xfId="0" applyNumberFormat="1" applyFill="1" applyBorder="1"/>
    <xf numFmtId="0" fontId="0" fillId="8" borderId="0" xfId="0" applyFill="1" applyBorder="1"/>
    <xf numFmtId="2" fontId="0" fillId="2" borderId="6" xfId="0" applyNumberFormat="1" applyFill="1" applyBorder="1"/>
    <xf numFmtId="2" fontId="0" fillId="2" borderId="7" xfId="0" applyNumberFormat="1" applyFill="1" applyBorder="1"/>
    <xf numFmtId="2" fontId="0" fillId="12" borderId="8" xfId="0" applyNumberFormat="1" applyFill="1" applyBorder="1"/>
    <xf numFmtId="0" fontId="10" fillId="3" borderId="20" xfId="0" applyFont="1" applyFill="1" applyBorder="1" applyAlignment="1">
      <alignment horizontal="center" vertical="center"/>
    </xf>
    <xf numFmtId="0" fontId="0" fillId="10" borderId="6" xfId="0" applyFill="1" applyBorder="1"/>
    <xf numFmtId="2" fontId="0" fillId="10" borderId="6" xfId="0" applyNumberFormat="1" applyFill="1" applyBorder="1"/>
    <xf numFmtId="2" fontId="0" fillId="10" borderId="7" xfId="0" applyNumberFormat="1" applyFill="1" applyBorder="1"/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7" fillId="3" borderId="2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2" fontId="0" fillId="0" borderId="8" xfId="0" applyNumberFormat="1" applyBorder="1" applyAlignment="1">
      <alignment horizontal="right"/>
    </xf>
    <xf numFmtId="0" fontId="16" fillId="13" borderId="6" xfId="0" applyFont="1" applyFill="1" applyBorder="1" applyAlignment="1">
      <alignment horizontal="center"/>
    </xf>
    <xf numFmtId="0" fontId="16" fillId="14" borderId="6" xfId="0" applyFont="1" applyFill="1" applyBorder="1" applyAlignment="1">
      <alignment horizontal="center"/>
    </xf>
    <xf numFmtId="0" fontId="16" fillId="15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B1" sqref="B1:K1"/>
    </sheetView>
  </sheetViews>
  <sheetFormatPr defaultRowHeight="15" x14ac:dyDescent="0.25"/>
  <cols>
    <col min="1" max="1" width="4" customWidth="1"/>
    <col min="2" max="2" width="21.140625" customWidth="1"/>
    <col min="3" max="3" width="11.85546875" customWidth="1"/>
    <col min="4" max="4" width="7.140625" customWidth="1"/>
    <col min="5" max="5" width="5.7109375" customWidth="1"/>
    <col min="6" max="6" width="7.28515625" customWidth="1"/>
    <col min="7" max="7" width="5" customWidth="1"/>
    <col min="8" max="8" width="7.5703125" customWidth="1"/>
    <col min="9" max="9" width="4.7109375" customWidth="1"/>
    <col min="10" max="10" width="7.28515625" customWidth="1"/>
    <col min="11" max="11" width="6.140625" customWidth="1"/>
    <col min="12" max="12" width="6.7109375" customWidth="1"/>
    <col min="13" max="13" width="5.7109375" customWidth="1"/>
    <col min="14" max="14" width="6.7109375" customWidth="1"/>
    <col min="15" max="15" width="5.140625" customWidth="1"/>
    <col min="16" max="16" width="5" customWidth="1"/>
    <col min="17" max="17" width="7.42578125" customWidth="1"/>
    <col min="18" max="18" width="6" customWidth="1"/>
  </cols>
  <sheetData>
    <row r="1" spans="1:18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1:18" ht="18.75" x14ac:dyDescent="0.3">
      <c r="A3" s="2" t="s">
        <v>124</v>
      </c>
      <c r="B3" s="2"/>
      <c r="C3" s="2"/>
      <c r="D3" s="2"/>
      <c r="E3" s="2"/>
      <c r="F3" s="2"/>
      <c r="G3" s="2"/>
      <c r="L3" s="3" t="s">
        <v>125</v>
      </c>
      <c r="M3" s="2"/>
      <c r="N3" s="2"/>
      <c r="O3" s="2"/>
      <c r="P3" s="2"/>
      <c r="Q3" s="2"/>
      <c r="R3" s="2"/>
    </row>
    <row r="4" spans="1:18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thickTop="1" x14ac:dyDescent="0.25">
      <c r="A5" s="5" t="s">
        <v>1</v>
      </c>
      <c r="B5" s="6" t="s">
        <v>2</v>
      </c>
      <c r="C5" s="6" t="s">
        <v>3</v>
      </c>
      <c r="D5" s="7" t="s">
        <v>4</v>
      </c>
      <c r="E5" s="7"/>
      <c r="F5" s="7"/>
      <c r="G5" s="8" t="s">
        <v>5</v>
      </c>
      <c r="H5" s="9" t="s">
        <v>6</v>
      </c>
      <c r="I5" s="7"/>
      <c r="J5" s="7"/>
      <c r="K5" s="8" t="s">
        <v>5</v>
      </c>
      <c r="L5" s="9" t="s">
        <v>7</v>
      </c>
      <c r="M5" s="7"/>
      <c r="N5" s="7"/>
      <c r="O5" s="8" t="s">
        <v>5</v>
      </c>
      <c r="P5" s="10"/>
      <c r="Q5" s="11"/>
      <c r="R5" s="12"/>
    </row>
    <row r="6" spans="1:18" ht="69" x14ac:dyDescent="0.25">
      <c r="A6" s="13"/>
      <c r="B6" s="14"/>
      <c r="C6" s="14"/>
      <c r="D6" s="15" t="s">
        <v>8</v>
      </c>
      <c r="E6" s="15" t="s">
        <v>9</v>
      </c>
      <c r="F6" s="15" t="s">
        <v>10</v>
      </c>
      <c r="G6" s="16"/>
      <c r="H6" s="17" t="s">
        <v>8</v>
      </c>
      <c r="I6" s="15" t="s">
        <v>9</v>
      </c>
      <c r="J6" s="15" t="s">
        <v>10</v>
      </c>
      <c r="K6" s="16"/>
      <c r="L6" s="17" t="s">
        <v>8</v>
      </c>
      <c r="M6" s="15" t="s">
        <v>9</v>
      </c>
      <c r="N6" s="15" t="s">
        <v>10</v>
      </c>
      <c r="O6" s="16"/>
      <c r="P6" s="18" t="s">
        <v>11</v>
      </c>
      <c r="Q6" s="17" t="s">
        <v>12</v>
      </c>
      <c r="R6" s="15" t="s">
        <v>13</v>
      </c>
    </row>
    <row r="7" spans="1:18" ht="18.75" x14ac:dyDescent="0.25">
      <c r="A7" s="19"/>
      <c r="B7" s="20" t="s">
        <v>14</v>
      </c>
      <c r="C7" s="21"/>
      <c r="D7" s="21"/>
      <c r="E7" s="21"/>
      <c r="F7" s="21"/>
      <c r="G7" s="22"/>
      <c r="H7" s="17"/>
      <c r="I7" s="15"/>
      <c r="J7" s="15"/>
      <c r="K7" s="23"/>
      <c r="L7" s="17"/>
      <c r="M7" s="15"/>
      <c r="N7" s="15"/>
      <c r="O7" s="23"/>
      <c r="P7" s="24"/>
      <c r="Q7" s="17"/>
      <c r="R7" s="15"/>
    </row>
    <row r="8" spans="1:18" ht="18.75" x14ac:dyDescent="0.3">
      <c r="A8" s="25">
        <v>1</v>
      </c>
      <c r="B8" s="26" t="s">
        <v>115</v>
      </c>
      <c r="C8" s="27" t="s">
        <v>80</v>
      </c>
      <c r="D8" s="27">
        <v>22.06</v>
      </c>
      <c r="E8" s="27"/>
      <c r="F8" s="28">
        <f t="shared" ref="F8" si="0">SUM(D8:E8)</f>
        <v>22.06</v>
      </c>
      <c r="G8" s="29">
        <v>3</v>
      </c>
      <c r="H8" s="31">
        <v>43.18</v>
      </c>
      <c r="I8" s="27"/>
      <c r="J8" s="28">
        <f t="shared" ref="J8:J12" si="1">SUM(H8:I8)</f>
        <v>43.18</v>
      </c>
      <c r="K8" s="29">
        <v>3</v>
      </c>
      <c r="L8" s="31">
        <v>28.25</v>
      </c>
      <c r="M8" s="27">
        <v>15</v>
      </c>
      <c r="N8" s="28">
        <f t="shared" ref="N8:N12" si="2">SUM(L8:M8)</f>
        <v>43.25</v>
      </c>
      <c r="O8" s="29">
        <v>3</v>
      </c>
      <c r="P8" s="32"/>
      <c r="Q8" s="30">
        <f t="shared" ref="Q8" si="3">SUM(F8+J8+N8)</f>
        <v>108.49</v>
      </c>
      <c r="R8" s="197">
        <v>3</v>
      </c>
    </row>
    <row r="9" spans="1:18" ht="18.75" x14ac:dyDescent="0.3">
      <c r="A9" s="25">
        <v>2</v>
      </c>
      <c r="B9" s="26" t="s">
        <v>16</v>
      </c>
      <c r="C9" s="27" t="s">
        <v>17</v>
      </c>
      <c r="D9" s="27">
        <v>19.87</v>
      </c>
      <c r="E9" s="27"/>
      <c r="F9" s="28">
        <f>SUM(D9:E9)</f>
        <v>19.87</v>
      </c>
      <c r="G9" s="29">
        <v>1</v>
      </c>
      <c r="H9" s="30">
        <v>35.119999999999997</v>
      </c>
      <c r="I9" s="27"/>
      <c r="J9" s="28">
        <f t="shared" si="1"/>
        <v>35.119999999999997</v>
      </c>
      <c r="K9" s="29">
        <v>1</v>
      </c>
      <c r="L9" s="31">
        <v>20.63</v>
      </c>
      <c r="M9" s="27">
        <v>15</v>
      </c>
      <c r="N9" s="28">
        <f>SUM(L9:M9)</f>
        <v>35.629999999999995</v>
      </c>
      <c r="O9" s="29">
        <v>2</v>
      </c>
      <c r="P9" s="32"/>
      <c r="Q9" s="30">
        <f>SUM(F9+J9+N9)</f>
        <v>90.61999999999999</v>
      </c>
      <c r="R9" s="196">
        <v>2</v>
      </c>
    </row>
    <row r="10" spans="1:18" ht="18.75" x14ac:dyDescent="0.3">
      <c r="A10" s="25">
        <v>3</v>
      </c>
      <c r="B10" s="26" t="s">
        <v>32</v>
      </c>
      <c r="C10" s="27" t="s">
        <v>76</v>
      </c>
      <c r="D10" s="27">
        <v>24.91</v>
      </c>
      <c r="E10" s="27"/>
      <c r="F10" s="28">
        <f>SUM(D10:E10)</f>
        <v>24.91</v>
      </c>
      <c r="G10" s="29">
        <v>4</v>
      </c>
      <c r="H10" s="30">
        <v>33.78</v>
      </c>
      <c r="I10" s="27">
        <v>5</v>
      </c>
      <c r="J10" s="28">
        <f t="shared" si="1"/>
        <v>38.78</v>
      </c>
      <c r="K10" s="29">
        <v>2</v>
      </c>
      <c r="L10" s="31">
        <v>21.19</v>
      </c>
      <c r="M10" s="27">
        <v>5</v>
      </c>
      <c r="N10" s="28">
        <f t="shared" si="2"/>
        <v>26.19</v>
      </c>
      <c r="O10" s="29">
        <v>1</v>
      </c>
      <c r="P10" s="32"/>
      <c r="Q10" s="30">
        <f>SUM(F10+J10+N10)</f>
        <v>89.88</v>
      </c>
      <c r="R10" s="195">
        <v>1</v>
      </c>
    </row>
    <row r="11" spans="1:18" ht="15.75" x14ac:dyDescent="0.25">
      <c r="A11" s="25">
        <v>4</v>
      </c>
      <c r="B11" s="26" t="s">
        <v>18</v>
      </c>
      <c r="C11" s="27" t="s">
        <v>19</v>
      </c>
      <c r="D11" s="27">
        <v>21.34</v>
      </c>
      <c r="E11" s="27"/>
      <c r="F11" s="28">
        <f>SUM(D11:E11)</f>
        <v>21.34</v>
      </c>
      <c r="G11" s="29">
        <v>2</v>
      </c>
      <c r="H11" s="31">
        <v>40.25</v>
      </c>
      <c r="I11" s="27">
        <v>5</v>
      </c>
      <c r="J11" s="28">
        <f t="shared" si="1"/>
        <v>45.25</v>
      </c>
      <c r="K11" s="29">
        <v>4</v>
      </c>
      <c r="L11" s="31">
        <v>29.66</v>
      </c>
      <c r="M11" s="27">
        <v>20</v>
      </c>
      <c r="N11" s="28">
        <f t="shared" si="2"/>
        <v>49.66</v>
      </c>
      <c r="O11" s="29">
        <v>5</v>
      </c>
      <c r="P11" s="32"/>
      <c r="Q11" s="30">
        <f>SUM(F11+J11+N11)</f>
        <v>116.25</v>
      </c>
      <c r="R11" s="192">
        <v>4</v>
      </c>
    </row>
    <row r="12" spans="1:18" ht="15.75" x14ac:dyDescent="0.25">
      <c r="A12" s="25">
        <v>5</v>
      </c>
      <c r="B12" s="26" t="s">
        <v>20</v>
      </c>
      <c r="C12" s="27" t="s">
        <v>21</v>
      </c>
      <c r="D12" s="27">
        <v>25.94</v>
      </c>
      <c r="E12" s="27"/>
      <c r="F12" s="28">
        <f>SUM(D12:E12)</f>
        <v>25.94</v>
      </c>
      <c r="G12" s="29">
        <v>5</v>
      </c>
      <c r="H12" s="31">
        <v>47.47</v>
      </c>
      <c r="I12" s="27"/>
      <c r="J12" s="28">
        <f t="shared" si="1"/>
        <v>47.47</v>
      </c>
      <c r="K12" s="29">
        <v>5</v>
      </c>
      <c r="L12" s="31">
        <v>43.43</v>
      </c>
      <c r="M12" s="27">
        <v>5</v>
      </c>
      <c r="N12" s="28">
        <f t="shared" si="2"/>
        <v>48.43</v>
      </c>
      <c r="O12" s="29">
        <v>4</v>
      </c>
      <c r="P12" s="32"/>
      <c r="Q12" s="30">
        <f>SUM(F12+J12+N12)</f>
        <v>121.84</v>
      </c>
      <c r="R12" s="192">
        <v>5</v>
      </c>
    </row>
    <row r="13" spans="1:18" x14ac:dyDescent="0.25">
      <c r="A13" s="25"/>
      <c r="B13" s="33"/>
      <c r="C13" s="27"/>
      <c r="D13" s="27"/>
      <c r="E13" s="27"/>
      <c r="F13" s="28"/>
      <c r="G13" s="34"/>
      <c r="H13" s="31"/>
      <c r="I13" s="27"/>
      <c r="J13" s="28"/>
      <c r="K13" s="34"/>
      <c r="L13" s="31"/>
      <c r="M13" s="27"/>
      <c r="N13" s="28"/>
      <c r="O13" s="34"/>
      <c r="P13" s="35"/>
      <c r="Q13" s="30"/>
      <c r="R13" s="193"/>
    </row>
    <row r="14" spans="1:18" ht="18.75" x14ac:dyDescent="0.3">
      <c r="A14" s="25"/>
      <c r="B14" s="37" t="s">
        <v>22</v>
      </c>
      <c r="C14" s="38"/>
      <c r="D14" s="38"/>
      <c r="E14" s="38"/>
      <c r="F14" s="38"/>
      <c r="G14" s="39"/>
      <c r="H14" s="31"/>
      <c r="I14" s="27"/>
      <c r="J14" s="28"/>
      <c r="K14" s="34"/>
      <c r="L14" s="31"/>
      <c r="M14" s="27"/>
      <c r="N14" s="28"/>
      <c r="O14" s="34"/>
      <c r="P14" s="35"/>
      <c r="Q14" s="30"/>
      <c r="R14" s="193"/>
    </row>
    <row r="15" spans="1:18" ht="18.75" x14ac:dyDescent="0.3">
      <c r="A15" s="25">
        <v>1</v>
      </c>
      <c r="B15" s="40" t="s">
        <v>23</v>
      </c>
      <c r="C15" s="27" t="s">
        <v>24</v>
      </c>
      <c r="D15" s="27">
        <v>21.22</v>
      </c>
      <c r="E15" s="27"/>
      <c r="F15" s="28">
        <f t="shared" ref="F15:F41" si="4">SUM(D15+E15)</f>
        <v>21.22</v>
      </c>
      <c r="G15" s="29">
        <v>1</v>
      </c>
      <c r="H15" s="30">
        <v>38.409999999999997</v>
      </c>
      <c r="I15" s="27"/>
      <c r="J15" s="28">
        <f t="shared" ref="J15:J41" si="5">SUM(H15+I15)</f>
        <v>38.409999999999997</v>
      </c>
      <c r="K15" s="29">
        <v>2</v>
      </c>
      <c r="L15" s="31">
        <v>21.31</v>
      </c>
      <c r="M15" s="27">
        <v>10</v>
      </c>
      <c r="N15" s="28">
        <f t="shared" ref="N15:N41" si="6">SUM(L15+M15)</f>
        <v>31.31</v>
      </c>
      <c r="O15" s="29">
        <v>1</v>
      </c>
      <c r="P15" s="32"/>
      <c r="Q15" s="30">
        <f t="shared" ref="Q15:Q41" si="7">SUM(F15+J15+N15)</f>
        <v>90.94</v>
      </c>
      <c r="R15" s="195">
        <v>1</v>
      </c>
    </row>
    <row r="16" spans="1:18" ht="15.75" x14ac:dyDescent="0.25">
      <c r="A16" s="25">
        <v>2</v>
      </c>
      <c r="B16" s="40" t="s">
        <v>25</v>
      </c>
      <c r="C16" s="27" t="s">
        <v>31</v>
      </c>
      <c r="D16" s="28">
        <v>22.82</v>
      </c>
      <c r="E16" s="27"/>
      <c r="F16" s="28">
        <f t="shared" si="4"/>
        <v>22.82</v>
      </c>
      <c r="G16" s="29">
        <v>2</v>
      </c>
      <c r="H16" s="30">
        <v>37.65</v>
      </c>
      <c r="I16" s="27">
        <v>5</v>
      </c>
      <c r="J16" s="28">
        <f t="shared" si="5"/>
        <v>42.65</v>
      </c>
      <c r="K16" s="29">
        <v>3</v>
      </c>
      <c r="L16" s="30">
        <v>40.07</v>
      </c>
      <c r="M16" s="27">
        <v>20</v>
      </c>
      <c r="N16" s="28">
        <f t="shared" si="6"/>
        <v>60.07</v>
      </c>
      <c r="O16" s="29">
        <v>5</v>
      </c>
      <c r="P16" s="32"/>
      <c r="Q16" s="30">
        <f t="shared" si="7"/>
        <v>125.53999999999999</v>
      </c>
      <c r="R16" s="192">
        <v>4</v>
      </c>
    </row>
    <row r="17" spans="1:18" ht="18.75" x14ac:dyDescent="0.3">
      <c r="A17" s="25">
        <v>3</v>
      </c>
      <c r="B17" s="40" t="s">
        <v>26</v>
      </c>
      <c r="C17" s="27" t="s">
        <v>27</v>
      </c>
      <c r="D17" s="27">
        <v>24.44</v>
      </c>
      <c r="E17" s="27"/>
      <c r="F17" s="28">
        <f t="shared" si="4"/>
        <v>24.44</v>
      </c>
      <c r="G17" s="29">
        <v>3</v>
      </c>
      <c r="H17" s="31">
        <v>34.840000000000003</v>
      </c>
      <c r="I17" s="27"/>
      <c r="J17" s="28">
        <f t="shared" si="5"/>
        <v>34.840000000000003</v>
      </c>
      <c r="K17" s="29">
        <v>1</v>
      </c>
      <c r="L17" s="31">
        <v>30.69</v>
      </c>
      <c r="M17" s="27">
        <v>5</v>
      </c>
      <c r="N17" s="28">
        <f t="shared" si="6"/>
        <v>35.69</v>
      </c>
      <c r="O17" s="29">
        <v>3</v>
      </c>
      <c r="P17" s="32"/>
      <c r="Q17" s="30">
        <f t="shared" si="7"/>
        <v>94.97</v>
      </c>
      <c r="R17" s="196">
        <v>2</v>
      </c>
    </row>
    <row r="18" spans="1:18" ht="18.75" x14ac:dyDescent="0.3">
      <c r="A18" s="25">
        <v>4</v>
      </c>
      <c r="B18" s="40" t="s">
        <v>37</v>
      </c>
      <c r="C18" s="27" t="s">
        <v>15</v>
      </c>
      <c r="D18" s="28">
        <v>24.65</v>
      </c>
      <c r="E18" s="27"/>
      <c r="F18" s="28">
        <f t="shared" si="4"/>
        <v>24.65</v>
      </c>
      <c r="G18" s="29">
        <v>4</v>
      </c>
      <c r="H18" s="31">
        <v>42.94</v>
      </c>
      <c r="I18" s="27"/>
      <c r="J18" s="28">
        <f t="shared" si="5"/>
        <v>42.94</v>
      </c>
      <c r="K18" s="29">
        <v>4</v>
      </c>
      <c r="L18" s="31">
        <v>26.53</v>
      </c>
      <c r="M18" s="27">
        <v>5</v>
      </c>
      <c r="N18" s="28">
        <f t="shared" si="6"/>
        <v>31.53</v>
      </c>
      <c r="O18" s="29">
        <v>2</v>
      </c>
      <c r="P18" s="32"/>
      <c r="Q18" s="30">
        <f t="shared" si="7"/>
        <v>99.12</v>
      </c>
      <c r="R18" s="197">
        <v>3</v>
      </c>
    </row>
    <row r="19" spans="1:18" ht="15.75" x14ac:dyDescent="0.25">
      <c r="A19" s="25">
        <v>5</v>
      </c>
      <c r="B19" s="40" t="s">
        <v>29</v>
      </c>
      <c r="C19" s="27" t="s">
        <v>78</v>
      </c>
      <c r="D19" s="28">
        <v>25.22</v>
      </c>
      <c r="E19" s="27"/>
      <c r="F19" s="28">
        <f t="shared" si="4"/>
        <v>25.22</v>
      </c>
      <c r="G19" s="29">
        <v>5</v>
      </c>
      <c r="H19" s="31">
        <v>39.130000000000003</v>
      </c>
      <c r="I19" s="27">
        <v>5</v>
      </c>
      <c r="J19" s="28">
        <f t="shared" si="5"/>
        <v>44.13</v>
      </c>
      <c r="K19" s="29">
        <v>5</v>
      </c>
      <c r="L19" s="31">
        <v>57.31</v>
      </c>
      <c r="M19" s="27"/>
      <c r="N19" s="28">
        <f t="shared" si="6"/>
        <v>57.31</v>
      </c>
      <c r="O19" s="29">
        <v>4</v>
      </c>
      <c r="P19" s="32"/>
      <c r="Q19" s="30">
        <f t="shared" si="7"/>
        <v>126.66</v>
      </c>
      <c r="R19" s="192">
        <v>5</v>
      </c>
    </row>
    <row r="20" spans="1:18" x14ac:dyDescent="0.25">
      <c r="A20" s="25"/>
      <c r="B20" s="33"/>
      <c r="C20" s="27"/>
      <c r="D20" s="27"/>
      <c r="E20" s="27"/>
      <c r="F20" s="28"/>
      <c r="G20" s="34"/>
      <c r="H20" s="31"/>
      <c r="I20" s="27"/>
      <c r="J20" s="28"/>
      <c r="K20" s="34"/>
      <c r="L20" s="31"/>
      <c r="M20" s="27"/>
      <c r="N20" s="28"/>
      <c r="O20" s="34"/>
      <c r="P20" s="35"/>
      <c r="Q20" s="30"/>
      <c r="R20" s="193"/>
    </row>
    <row r="21" spans="1:18" ht="18.75" x14ac:dyDescent="0.3">
      <c r="A21" s="25"/>
      <c r="B21" s="41" t="s">
        <v>30</v>
      </c>
      <c r="C21" s="42"/>
      <c r="D21" s="42"/>
      <c r="E21" s="42"/>
      <c r="F21" s="42"/>
      <c r="G21" s="43"/>
      <c r="H21" s="31"/>
      <c r="I21" s="27"/>
      <c r="J21" s="28"/>
      <c r="K21" s="34"/>
      <c r="L21" s="31"/>
      <c r="M21" s="27"/>
      <c r="N21" s="44"/>
      <c r="O21" s="34"/>
      <c r="P21" s="35"/>
      <c r="Q21" s="30"/>
      <c r="R21" s="193"/>
    </row>
    <row r="22" spans="1:18" ht="18.75" x14ac:dyDescent="0.3">
      <c r="A22" s="25">
        <v>1</v>
      </c>
      <c r="B22" s="45" t="s">
        <v>81</v>
      </c>
      <c r="C22" s="27" t="s">
        <v>82</v>
      </c>
      <c r="D22" s="46">
        <v>28.4</v>
      </c>
      <c r="E22" s="27"/>
      <c r="F22" s="28">
        <f t="shared" si="4"/>
        <v>28.4</v>
      </c>
      <c r="G22" s="29">
        <v>1</v>
      </c>
      <c r="H22" s="30">
        <v>65.599999999999994</v>
      </c>
      <c r="I22" s="27">
        <v>5</v>
      </c>
      <c r="J22" s="28">
        <f t="shared" si="5"/>
        <v>70.599999999999994</v>
      </c>
      <c r="K22" s="29">
        <v>6</v>
      </c>
      <c r="L22" s="31">
        <v>25.69</v>
      </c>
      <c r="M22" s="27"/>
      <c r="N22" s="47">
        <f>SUM(L22+M22)</f>
        <v>25.69</v>
      </c>
      <c r="O22" s="48">
        <v>3</v>
      </c>
      <c r="P22" s="49"/>
      <c r="Q22" s="30">
        <f t="shared" si="7"/>
        <v>124.69</v>
      </c>
      <c r="R22" s="197">
        <v>3</v>
      </c>
    </row>
    <row r="23" spans="1:18" ht="18.75" x14ac:dyDescent="0.3">
      <c r="A23" s="25">
        <v>2</v>
      </c>
      <c r="B23" s="45" t="s">
        <v>84</v>
      </c>
      <c r="C23" s="27" t="s">
        <v>85</v>
      </c>
      <c r="D23" s="28">
        <v>38</v>
      </c>
      <c r="E23" s="27"/>
      <c r="F23" s="28">
        <f t="shared" si="4"/>
        <v>38</v>
      </c>
      <c r="G23" s="29">
        <v>6</v>
      </c>
      <c r="H23" s="30">
        <v>59.63</v>
      </c>
      <c r="I23" s="27"/>
      <c r="J23" s="28">
        <f t="shared" si="5"/>
        <v>59.63</v>
      </c>
      <c r="K23" s="29">
        <v>4</v>
      </c>
      <c r="L23" s="31">
        <v>60.41</v>
      </c>
      <c r="M23" s="27"/>
      <c r="N23" s="185" t="s">
        <v>63</v>
      </c>
      <c r="O23" s="29">
        <v>10</v>
      </c>
      <c r="P23" s="50"/>
      <c r="Q23" s="194" t="s">
        <v>63</v>
      </c>
      <c r="R23" s="191">
        <v>9</v>
      </c>
    </row>
    <row r="24" spans="1:18" ht="15.75" x14ac:dyDescent="0.25">
      <c r="A24" s="25">
        <v>3</v>
      </c>
      <c r="B24" s="45" t="s">
        <v>88</v>
      </c>
      <c r="C24" s="27" t="s">
        <v>89</v>
      </c>
      <c r="D24" s="27">
        <v>32.75</v>
      </c>
      <c r="E24" s="27"/>
      <c r="F24" s="28">
        <f t="shared" si="4"/>
        <v>32.75</v>
      </c>
      <c r="G24" s="29">
        <v>3</v>
      </c>
      <c r="H24" s="31">
        <v>72.19</v>
      </c>
      <c r="I24" s="27"/>
      <c r="J24" s="28">
        <f t="shared" si="5"/>
        <v>72.19</v>
      </c>
      <c r="K24" s="29">
        <v>7</v>
      </c>
      <c r="L24" s="31">
        <v>43.47</v>
      </c>
      <c r="M24" s="27"/>
      <c r="N24" s="28">
        <f t="shared" si="6"/>
        <v>43.47</v>
      </c>
      <c r="O24" s="29">
        <v>6</v>
      </c>
      <c r="P24" s="50"/>
      <c r="Q24" s="30">
        <f t="shared" si="7"/>
        <v>148.41</v>
      </c>
      <c r="R24" s="192">
        <v>4</v>
      </c>
    </row>
    <row r="25" spans="1:18" ht="18.75" x14ac:dyDescent="0.3">
      <c r="A25" s="25">
        <v>4</v>
      </c>
      <c r="B25" s="45" t="s">
        <v>28</v>
      </c>
      <c r="C25" s="27" t="s">
        <v>77</v>
      </c>
      <c r="D25" s="27">
        <v>28.69</v>
      </c>
      <c r="E25" s="27"/>
      <c r="F25" s="28">
        <f t="shared" si="4"/>
        <v>28.69</v>
      </c>
      <c r="G25" s="29">
        <v>2</v>
      </c>
      <c r="H25" s="31">
        <v>48.25</v>
      </c>
      <c r="I25" s="27"/>
      <c r="J25" s="28">
        <f t="shared" si="5"/>
        <v>48.25</v>
      </c>
      <c r="K25" s="29">
        <v>1</v>
      </c>
      <c r="L25" s="30">
        <v>25.25</v>
      </c>
      <c r="M25" s="27"/>
      <c r="N25" s="28">
        <f t="shared" si="6"/>
        <v>25.25</v>
      </c>
      <c r="O25" s="29">
        <v>2</v>
      </c>
      <c r="P25" s="50"/>
      <c r="Q25" s="30">
        <f t="shared" si="7"/>
        <v>102.19</v>
      </c>
      <c r="R25" s="195">
        <v>1</v>
      </c>
    </row>
    <row r="26" spans="1:18" ht="15.75" x14ac:dyDescent="0.25">
      <c r="A26" s="25">
        <v>5</v>
      </c>
      <c r="B26" s="45" t="s">
        <v>38</v>
      </c>
      <c r="C26" s="27" t="s">
        <v>39</v>
      </c>
      <c r="D26" s="27">
        <v>45.72</v>
      </c>
      <c r="E26" s="27">
        <v>20</v>
      </c>
      <c r="F26" s="28">
        <f t="shared" si="4"/>
        <v>65.72</v>
      </c>
      <c r="G26" s="29">
        <v>9</v>
      </c>
      <c r="H26" s="31">
        <v>62.15</v>
      </c>
      <c r="I26" s="27">
        <v>20</v>
      </c>
      <c r="J26" s="28">
        <f t="shared" si="5"/>
        <v>82.15</v>
      </c>
      <c r="K26" s="29">
        <v>10</v>
      </c>
      <c r="L26" s="30">
        <v>41</v>
      </c>
      <c r="M26" s="27">
        <v>15</v>
      </c>
      <c r="N26" s="28">
        <f>SUM(L26:M26)</f>
        <v>56</v>
      </c>
      <c r="O26" s="29">
        <v>9</v>
      </c>
      <c r="P26" s="50">
        <v>15</v>
      </c>
      <c r="Q26" s="30">
        <f>SUM(F26+J26+N26+P26)</f>
        <v>218.87</v>
      </c>
      <c r="R26" s="192">
        <v>8</v>
      </c>
    </row>
    <row r="27" spans="1:18" ht="18.75" x14ac:dyDescent="0.3">
      <c r="A27" s="25">
        <v>6</v>
      </c>
      <c r="B27" s="45" t="s">
        <v>90</v>
      </c>
      <c r="C27" s="27" t="s">
        <v>91</v>
      </c>
      <c r="D27" s="27">
        <v>37.31</v>
      </c>
      <c r="E27" s="27"/>
      <c r="F27" s="28">
        <f t="shared" si="4"/>
        <v>37.31</v>
      </c>
      <c r="G27" s="29">
        <v>5</v>
      </c>
      <c r="H27" s="31">
        <v>52.09</v>
      </c>
      <c r="I27" s="27"/>
      <c r="J27" s="28">
        <f t="shared" si="5"/>
        <v>52.09</v>
      </c>
      <c r="K27" s="29">
        <v>3</v>
      </c>
      <c r="L27" s="31">
        <v>20.53</v>
      </c>
      <c r="M27" s="27"/>
      <c r="N27" s="28">
        <f>SUM(L27:M27)</f>
        <v>20.53</v>
      </c>
      <c r="O27" s="29">
        <v>1</v>
      </c>
      <c r="P27" s="50"/>
      <c r="Q27" s="30">
        <f t="shared" si="7"/>
        <v>109.93</v>
      </c>
      <c r="R27" s="196">
        <v>2</v>
      </c>
    </row>
    <row r="28" spans="1:18" ht="15.75" x14ac:dyDescent="0.25">
      <c r="A28" s="25">
        <v>7</v>
      </c>
      <c r="B28" s="45" t="s">
        <v>126</v>
      </c>
      <c r="C28" s="27" t="s">
        <v>93</v>
      </c>
      <c r="D28" s="27">
        <v>56.38</v>
      </c>
      <c r="E28" s="27"/>
      <c r="F28" s="28">
        <f t="shared" si="4"/>
        <v>56.38</v>
      </c>
      <c r="G28" s="29">
        <v>7</v>
      </c>
      <c r="H28" s="31">
        <v>67.63</v>
      </c>
      <c r="I28" s="27">
        <v>5</v>
      </c>
      <c r="J28" s="28">
        <f t="shared" si="5"/>
        <v>72.63</v>
      </c>
      <c r="K28" s="29">
        <v>8</v>
      </c>
      <c r="L28" s="30">
        <v>41</v>
      </c>
      <c r="M28" s="27">
        <v>10</v>
      </c>
      <c r="N28" s="28">
        <f t="shared" si="6"/>
        <v>51</v>
      </c>
      <c r="O28" s="29">
        <v>8</v>
      </c>
      <c r="P28" s="50"/>
      <c r="Q28" s="30">
        <f t="shared" si="7"/>
        <v>180.01</v>
      </c>
      <c r="R28" s="192">
        <v>7</v>
      </c>
    </row>
    <row r="29" spans="1:18" ht="15.75" x14ac:dyDescent="0.25">
      <c r="A29" s="25">
        <v>8</v>
      </c>
      <c r="B29" s="45" t="s">
        <v>35</v>
      </c>
      <c r="C29" s="27" t="s">
        <v>36</v>
      </c>
      <c r="D29" s="27">
        <v>45.94</v>
      </c>
      <c r="E29" s="27">
        <v>25</v>
      </c>
      <c r="F29" s="185" t="s">
        <v>63</v>
      </c>
      <c r="G29" s="29">
        <v>10</v>
      </c>
      <c r="H29" s="30">
        <v>43.28</v>
      </c>
      <c r="I29" s="27">
        <v>30</v>
      </c>
      <c r="J29" s="28">
        <f t="shared" si="5"/>
        <v>73.28</v>
      </c>
      <c r="K29" s="29">
        <v>9</v>
      </c>
      <c r="L29" s="31">
        <v>33.409999999999997</v>
      </c>
      <c r="M29" s="27">
        <v>15</v>
      </c>
      <c r="N29" s="28">
        <f t="shared" si="6"/>
        <v>48.41</v>
      </c>
      <c r="O29" s="29">
        <v>7</v>
      </c>
      <c r="P29" s="50">
        <v>15</v>
      </c>
      <c r="Q29" s="194" t="s">
        <v>63</v>
      </c>
      <c r="R29" s="192">
        <v>10</v>
      </c>
    </row>
    <row r="30" spans="1:18" ht="15.75" x14ac:dyDescent="0.25">
      <c r="A30" s="25">
        <v>9</v>
      </c>
      <c r="B30" s="45" t="s">
        <v>33</v>
      </c>
      <c r="C30" s="27" t="s">
        <v>34</v>
      </c>
      <c r="D30" s="27">
        <v>33.57</v>
      </c>
      <c r="E30" s="27"/>
      <c r="F30" s="28">
        <f t="shared" si="4"/>
        <v>33.57</v>
      </c>
      <c r="G30" s="29">
        <v>4</v>
      </c>
      <c r="H30" s="30">
        <v>44.59</v>
      </c>
      <c r="I30" s="27">
        <v>20</v>
      </c>
      <c r="J30" s="28">
        <f t="shared" si="5"/>
        <v>64.59</v>
      </c>
      <c r="K30" s="29">
        <v>5</v>
      </c>
      <c r="L30" s="31">
        <v>22.75</v>
      </c>
      <c r="M30" s="27">
        <v>15</v>
      </c>
      <c r="N30" s="28">
        <f t="shared" si="6"/>
        <v>37.75</v>
      </c>
      <c r="O30" s="29">
        <v>5</v>
      </c>
      <c r="P30" s="50">
        <v>15</v>
      </c>
      <c r="Q30" s="30">
        <f>SUM(F30+J30+N30+P30)</f>
        <v>150.91</v>
      </c>
      <c r="R30" s="192">
        <v>6</v>
      </c>
    </row>
    <row r="31" spans="1:18" ht="15.75" x14ac:dyDescent="0.25">
      <c r="A31" s="25">
        <v>10</v>
      </c>
      <c r="B31" s="45" t="s">
        <v>116</v>
      </c>
      <c r="C31" s="27" t="s">
        <v>117</v>
      </c>
      <c r="D31" s="27">
        <v>60.69</v>
      </c>
      <c r="E31" s="27">
        <v>5</v>
      </c>
      <c r="F31" s="28">
        <f t="shared" si="4"/>
        <v>65.69</v>
      </c>
      <c r="G31" s="29">
        <v>8</v>
      </c>
      <c r="H31" s="30">
        <v>51.19</v>
      </c>
      <c r="I31" s="27"/>
      <c r="J31" s="28">
        <f t="shared" si="5"/>
        <v>51.19</v>
      </c>
      <c r="K31" s="29">
        <v>2</v>
      </c>
      <c r="L31" s="31">
        <v>27.22</v>
      </c>
      <c r="M31" s="27">
        <v>5</v>
      </c>
      <c r="N31" s="28">
        <f t="shared" si="6"/>
        <v>32.22</v>
      </c>
      <c r="O31" s="29">
        <v>4</v>
      </c>
      <c r="P31" s="50"/>
      <c r="Q31" s="30">
        <f t="shared" si="7"/>
        <v>149.1</v>
      </c>
      <c r="R31" s="192">
        <v>5</v>
      </c>
    </row>
    <row r="32" spans="1:18" x14ac:dyDescent="0.25">
      <c r="A32" s="25"/>
      <c r="B32" s="51"/>
      <c r="C32" s="51"/>
      <c r="D32" s="51"/>
      <c r="E32" s="51"/>
      <c r="F32" s="52"/>
      <c r="G32" s="53"/>
      <c r="H32" s="31"/>
      <c r="I32" s="27"/>
      <c r="J32" s="28"/>
      <c r="K32" s="34"/>
      <c r="L32" s="31"/>
      <c r="M32" s="27"/>
      <c r="N32" s="28"/>
      <c r="O32" s="34"/>
      <c r="P32" s="50"/>
      <c r="Q32" s="30"/>
      <c r="R32" s="193"/>
    </row>
    <row r="33" spans="1:18" ht="18.75" x14ac:dyDescent="0.3">
      <c r="A33" s="25"/>
      <c r="B33" s="54" t="s">
        <v>40</v>
      </c>
      <c r="C33" s="55"/>
      <c r="D33" s="55"/>
      <c r="E33" s="55"/>
      <c r="F33" s="55"/>
      <c r="G33" s="56"/>
      <c r="H33" s="31"/>
      <c r="I33" s="27"/>
      <c r="J33" s="28"/>
      <c r="K33" s="34"/>
      <c r="L33" s="31"/>
      <c r="M33" s="27"/>
      <c r="N33" s="28"/>
      <c r="O33" s="34"/>
      <c r="P33" s="50"/>
      <c r="Q33" s="30"/>
      <c r="R33" s="193"/>
    </row>
    <row r="34" spans="1:18" ht="18.75" x14ac:dyDescent="0.3">
      <c r="A34" s="25">
        <v>1</v>
      </c>
      <c r="B34" s="57" t="s">
        <v>86</v>
      </c>
      <c r="C34" s="27" t="s">
        <v>87</v>
      </c>
      <c r="D34" s="27">
        <v>30.29</v>
      </c>
      <c r="E34" s="27"/>
      <c r="F34" s="28">
        <f t="shared" si="4"/>
        <v>30.29</v>
      </c>
      <c r="G34" s="29">
        <v>1</v>
      </c>
      <c r="H34" s="30">
        <v>69</v>
      </c>
      <c r="I34" s="27"/>
      <c r="J34" s="28">
        <f t="shared" si="5"/>
        <v>69</v>
      </c>
      <c r="K34" s="29">
        <v>2</v>
      </c>
      <c r="L34" s="31">
        <v>33.25</v>
      </c>
      <c r="M34" s="27"/>
      <c r="N34" s="28">
        <f t="shared" si="6"/>
        <v>33.25</v>
      </c>
      <c r="O34" s="29">
        <v>2</v>
      </c>
      <c r="P34" s="50"/>
      <c r="Q34" s="30">
        <f t="shared" si="7"/>
        <v>132.54</v>
      </c>
      <c r="R34" s="196">
        <v>2</v>
      </c>
    </row>
    <row r="35" spans="1:18" ht="18.75" x14ac:dyDescent="0.3">
      <c r="A35" s="25">
        <v>2</v>
      </c>
      <c r="B35" s="57" t="s">
        <v>41</v>
      </c>
      <c r="C35" s="27" t="s">
        <v>42</v>
      </c>
      <c r="D35" s="28">
        <v>32</v>
      </c>
      <c r="E35" s="27"/>
      <c r="F35" s="28">
        <f t="shared" si="4"/>
        <v>32</v>
      </c>
      <c r="G35" s="29">
        <v>2</v>
      </c>
      <c r="H35" s="30">
        <v>49.19</v>
      </c>
      <c r="I35" s="27"/>
      <c r="J35" s="28">
        <f>SUM(H35+I35)</f>
        <v>49.19</v>
      </c>
      <c r="K35" s="29">
        <v>1</v>
      </c>
      <c r="L35" s="31">
        <v>23.28</v>
      </c>
      <c r="M35" s="27"/>
      <c r="N35" s="28">
        <f t="shared" si="6"/>
        <v>23.28</v>
      </c>
      <c r="O35" s="29">
        <v>1</v>
      </c>
      <c r="P35" s="50"/>
      <c r="Q35" s="30">
        <f>SUM(F35+J35+N35)</f>
        <v>104.47</v>
      </c>
      <c r="R35" s="195">
        <v>1</v>
      </c>
    </row>
    <row r="36" spans="1:18" x14ac:dyDescent="0.25">
      <c r="A36" s="25"/>
      <c r="B36" s="51"/>
      <c r="C36" s="27"/>
      <c r="D36" s="27"/>
      <c r="E36" s="27"/>
      <c r="F36" s="28"/>
      <c r="G36" s="34"/>
      <c r="H36" s="31"/>
      <c r="I36" s="27"/>
      <c r="J36" s="28"/>
      <c r="K36" s="34"/>
      <c r="L36" s="31"/>
      <c r="M36" s="27"/>
      <c r="N36" s="28"/>
      <c r="O36" s="34"/>
      <c r="P36" s="50"/>
      <c r="Q36" s="30"/>
      <c r="R36" s="193"/>
    </row>
    <row r="37" spans="1:18" ht="18.75" x14ac:dyDescent="0.3">
      <c r="A37" s="25"/>
      <c r="B37" s="54" t="s">
        <v>43</v>
      </c>
      <c r="C37" s="55"/>
      <c r="D37" s="55"/>
      <c r="E37" s="55"/>
      <c r="F37" s="55"/>
      <c r="G37" s="56"/>
      <c r="H37" s="31"/>
      <c r="I37" s="27"/>
      <c r="J37" s="28"/>
      <c r="K37" s="34"/>
      <c r="L37" s="31"/>
      <c r="M37" s="27"/>
      <c r="N37" s="28"/>
      <c r="O37" s="34"/>
      <c r="P37" s="50"/>
      <c r="Q37" s="30"/>
      <c r="R37" s="193"/>
    </row>
    <row r="38" spans="1:18" ht="18.75" x14ac:dyDescent="0.3">
      <c r="A38" s="25">
        <v>1</v>
      </c>
      <c r="B38" s="58" t="s">
        <v>44</v>
      </c>
      <c r="C38" s="27" t="s">
        <v>45</v>
      </c>
      <c r="D38" s="28">
        <v>31.94</v>
      </c>
      <c r="E38" s="27"/>
      <c r="F38" s="28">
        <f t="shared" si="4"/>
        <v>31.94</v>
      </c>
      <c r="G38" s="29">
        <v>3</v>
      </c>
      <c r="H38" s="30">
        <v>64.22</v>
      </c>
      <c r="I38" s="27">
        <v>5</v>
      </c>
      <c r="J38" s="28">
        <f t="shared" si="5"/>
        <v>69.22</v>
      </c>
      <c r="K38" s="29">
        <v>3</v>
      </c>
      <c r="L38" s="31">
        <v>24.93</v>
      </c>
      <c r="M38" s="27">
        <v>5</v>
      </c>
      <c r="N38" s="28">
        <f t="shared" si="6"/>
        <v>29.93</v>
      </c>
      <c r="O38" s="29">
        <v>3</v>
      </c>
      <c r="P38" s="50"/>
      <c r="Q38" s="30">
        <f t="shared" si="7"/>
        <v>131.09</v>
      </c>
      <c r="R38" s="197">
        <v>3</v>
      </c>
    </row>
    <row r="39" spans="1:18" ht="18.75" x14ac:dyDescent="0.3">
      <c r="A39" s="25">
        <v>2</v>
      </c>
      <c r="B39" s="58" t="s">
        <v>127</v>
      </c>
      <c r="C39" s="27" t="s">
        <v>80</v>
      </c>
      <c r="D39" s="28">
        <v>35.31</v>
      </c>
      <c r="E39" s="27">
        <v>5</v>
      </c>
      <c r="F39" s="28">
        <f t="shared" si="4"/>
        <v>40.31</v>
      </c>
      <c r="G39" s="29">
        <v>4</v>
      </c>
      <c r="H39" s="30">
        <v>47.97</v>
      </c>
      <c r="I39" s="27"/>
      <c r="J39" s="28">
        <f t="shared" si="5"/>
        <v>47.97</v>
      </c>
      <c r="K39" s="29">
        <v>2</v>
      </c>
      <c r="L39" s="31">
        <v>22.5</v>
      </c>
      <c r="M39" s="27">
        <v>10</v>
      </c>
      <c r="N39" s="28">
        <f t="shared" si="6"/>
        <v>32.5</v>
      </c>
      <c r="O39" s="29">
        <v>4</v>
      </c>
      <c r="P39" s="50"/>
      <c r="Q39" s="30">
        <f t="shared" si="7"/>
        <v>120.78</v>
      </c>
      <c r="R39" s="196">
        <v>2</v>
      </c>
    </row>
    <row r="40" spans="1:18" ht="18.75" x14ac:dyDescent="0.3">
      <c r="A40" s="25">
        <v>3</v>
      </c>
      <c r="B40" s="58" t="s">
        <v>46</v>
      </c>
      <c r="C40" s="27" t="s">
        <v>19</v>
      </c>
      <c r="D40" s="28">
        <v>22.18</v>
      </c>
      <c r="E40" s="27"/>
      <c r="F40" s="28">
        <f t="shared" si="4"/>
        <v>22.18</v>
      </c>
      <c r="G40" s="29">
        <v>1</v>
      </c>
      <c r="H40" s="30">
        <v>40.03</v>
      </c>
      <c r="I40" s="27">
        <v>5</v>
      </c>
      <c r="J40" s="28">
        <f t="shared" si="5"/>
        <v>45.03</v>
      </c>
      <c r="K40" s="29">
        <v>1</v>
      </c>
      <c r="L40" s="31">
        <v>26.84</v>
      </c>
      <c r="M40" s="27"/>
      <c r="N40" s="28">
        <f t="shared" si="6"/>
        <v>26.84</v>
      </c>
      <c r="O40" s="29">
        <v>1</v>
      </c>
      <c r="P40" s="50"/>
      <c r="Q40" s="30">
        <f>SUM(F40+J40+N40)</f>
        <v>94.050000000000011</v>
      </c>
      <c r="R40" s="195">
        <v>1</v>
      </c>
    </row>
    <row r="41" spans="1:18" ht="15.75" x14ac:dyDescent="0.25">
      <c r="A41" s="25">
        <v>4</v>
      </c>
      <c r="B41" s="58" t="s">
        <v>47</v>
      </c>
      <c r="C41" s="27" t="s">
        <v>48</v>
      </c>
      <c r="D41" s="28">
        <v>26.91</v>
      </c>
      <c r="E41" s="27"/>
      <c r="F41" s="28">
        <f t="shared" si="4"/>
        <v>26.91</v>
      </c>
      <c r="G41" s="29">
        <v>2</v>
      </c>
      <c r="H41" s="30" t="s">
        <v>63</v>
      </c>
      <c r="I41" s="27"/>
      <c r="J41" s="28" t="s">
        <v>63</v>
      </c>
      <c r="K41" s="29">
        <v>4</v>
      </c>
      <c r="L41" s="31">
        <v>23.5</v>
      </c>
      <c r="M41" s="27">
        <v>5</v>
      </c>
      <c r="N41" s="28">
        <f t="shared" si="6"/>
        <v>28.5</v>
      </c>
      <c r="O41" s="29">
        <v>2</v>
      </c>
      <c r="P41" s="50"/>
      <c r="Q41" s="194" t="s">
        <v>63</v>
      </c>
      <c r="R41" s="192"/>
    </row>
    <row r="42" spans="1:18" x14ac:dyDescent="0.25">
      <c r="A42" s="25"/>
      <c r="B42" s="27"/>
      <c r="C42" s="27"/>
      <c r="D42" s="27"/>
      <c r="E42" s="27"/>
      <c r="F42" s="28"/>
      <c r="G42" s="34"/>
      <c r="H42" s="31"/>
      <c r="I42" s="27"/>
      <c r="J42" s="28"/>
      <c r="K42" s="34"/>
      <c r="L42" s="31"/>
      <c r="M42" s="27"/>
      <c r="N42" s="28"/>
      <c r="O42" s="34"/>
      <c r="P42" s="50"/>
      <c r="Q42" s="30"/>
      <c r="R42" s="193"/>
    </row>
    <row r="43" spans="1:18" x14ac:dyDescent="0.25">
      <c r="A43" s="25"/>
      <c r="B43" s="27"/>
      <c r="C43" s="27"/>
      <c r="D43" s="27"/>
      <c r="E43" s="27"/>
      <c r="F43" s="28"/>
      <c r="G43" s="34"/>
      <c r="H43" s="31"/>
      <c r="I43" s="27"/>
      <c r="J43" s="28"/>
      <c r="K43" s="34"/>
      <c r="L43" s="31"/>
      <c r="M43" s="27"/>
      <c r="N43" s="28"/>
      <c r="O43" s="34"/>
      <c r="P43" s="50"/>
      <c r="Q43" s="30"/>
      <c r="R43" s="36"/>
    </row>
  </sheetData>
  <mergeCells count="17">
    <mergeCell ref="B37:G37"/>
    <mergeCell ref="L5:N5"/>
    <mergeCell ref="O5:O6"/>
    <mergeCell ref="B7:G7"/>
    <mergeCell ref="B14:G14"/>
    <mergeCell ref="B21:G21"/>
    <mergeCell ref="B33:G33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F1" sqref="F1"/>
    </sheetView>
  </sheetViews>
  <sheetFormatPr defaultRowHeight="15" x14ac:dyDescent="0.25"/>
  <cols>
    <col min="1" max="1" width="9.85546875" customWidth="1"/>
    <col min="2" max="2" width="19.140625" customWidth="1"/>
    <col min="3" max="3" width="7.5703125" customWidth="1"/>
    <col min="4" max="4" width="7.42578125" customWidth="1"/>
    <col min="5" max="5" width="8" customWidth="1"/>
    <col min="6" max="6" width="7.5703125" customWidth="1"/>
    <col min="7" max="7" width="8.140625" customWidth="1"/>
    <col min="8" max="8" width="7.28515625" customWidth="1"/>
    <col min="9" max="9" width="7.140625" customWidth="1"/>
    <col min="10" max="10" width="5.28515625" customWidth="1"/>
  </cols>
  <sheetData>
    <row r="1" spans="1:12" ht="15.75" x14ac:dyDescent="0.25">
      <c r="B1" s="198" t="s">
        <v>0</v>
      </c>
      <c r="C1" s="198"/>
      <c r="D1" s="198"/>
      <c r="E1" s="198"/>
    </row>
    <row r="3" spans="1:12" x14ac:dyDescent="0.25">
      <c r="A3" s="2" t="s">
        <v>123</v>
      </c>
      <c r="B3" s="2"/>
      <c r="C3" s="2"/>
      <c r="D3" s="2"/>
      <c r="F3" s="2"/>
      <c r="G3" s="2"/>
      <c r="H3" s="2"/>
      <c r="I3" s="2"/>
      <c r="J3" s="2"/>
    </row>
    <row r="4" spans="1:12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ht="15.75" thickTop="1" x14ac:dyDescent="0.25">
      <c r="A5" s="61" t="s">
        <v>49</v>
      </c>
      <c r="B5" s="6" t="s">
        <v>2</v>
      </c>
      <c r="C5" s="6" t="s">
        <v>3</v>
      </c>
      <c r="D5" s="60" t="s">
        <v>50</v>
      </c>
      <c r="E5" s="60" t="s">
        <v>51</v>
      </c>
      <c r="F5" s="60" t="s">
        <v>52</v>
      </c>
      <c r="G5" s="8" t="s">
        <v>53</v>
      </c>
      <c r="H5" s="62"/>
      <c r="I5" s="63"/>
      <c r="J5" s="12"/>
    </row>
    <row r="6" spans="1:12" ht="63" x14ac:dyDescent="0.25">
      <c r="A6" s="64"/>
      <c r="B6" s="14"/>
      <c r="C6" s="14"/>
      <c r="D6" s="15" t="s">
        <v>8</v>
      </c>
      <c r="E6" s="15" t="s">
        <v>8</v>
      </c>
      <c r="F6" s="15" t="s">
        <v>8</v>
      </c>
      <c r="G6" s="16"/>
      <c r="H6" s="65" t="s">
        <v>54</v>
      </c>
      <c r="I6" s="66" t="s">
        <v>55</v>
      </c>
      <c r="J6" s="15" t="s">
        <v>13</v>
      </c>
    </row>
    <row r="7" spans="1:12" ht="18.75" x14ac:dyDescent="0.25">
      <c r="A7" s="67"/>
      <c r="B7" s="68" t="s">
        <v>56</v>
      </c>
      <c r="C7" s="69"/>
      <c r="D7" s="69"/>
      <c r="E7" s="69"/>
      <c r="F7" s="70"/>
      <c r="G7" s="23"/>
      <c r="H7" s="65"/>
      <c r="I7" s="71"/>
      <c r="J7" s="72"/>
    </row>
    <row r="8" spans="1:12" x14ac:dyDescent="0.25">
      <c r="A8" s="73" t="s">
        <v>57</v>
      </c>
      <c r="B8" s="135" t="s">
        <v>23</v>
      </c>
      <c r="C8" s="135" t="s">
        <v>24</v>
      </c>
      <c r="D8" s="175">
        <v>21.22</v>
      </c>
      <c r="E8" s="175">
        <v>38.409999999999997</v>
      </c>
      <c r="F8" s="175">
        <v>31.31</v>
      </c>
      <c r="G8" s="176">
        <f>SUM(D8+E8+F8)</f>
        <v>90.94</v>
      </c>
      <c r="H8" s="174">
        <f>SUM(D8+E8+F8)</f>
        <v>90.94</v>
      </c>
      <c r="I8" s="75">
        <f>SUM(H8:H9)</f>
        <v>181.56</v>
      </c>
      <c r="J8" s="76">
        <v>1</v>
      </c>
    </row>
    <row r="9" spans="1:12" x14ac:dyDescent="0.25">
      <c r="A9" s="77"/>
      <c r="B9" s="135" t="s">
        <v>16</v>
      </c>
      <c r="C9" s="135" t="s">
        <v>17</v>
      </c>
      <c r="D9" s="175">
        <v>19.87</v>
      </c>
      <c r="E9" s="175">
        <v>35.119999999999997</v>
      </c>
      <c r="F9" s="177">
        <v>35.630000000000003</v>
      </c>
      <c r="G9" s="176">
        <f>SUM(D9+E9+F9)</f>
        <v>90.62</v>
      </c>
      <c r="H9" s="174">
        <f>SUM(D9+E9+F9)</f>
        <v>90.62</v>
      </c>
      <c r="I9" s="78"/>
      <c r="J9" s="79"/>
    </row>
    <row r="10" spans="1:12" x14ac:dyDescent="0.25">
      <c r="A10" s="6"/>
      <c r="B10" s="51" t="s">
        <v>20</v>
      </c>
      <c r="C10" s="27" t="s">
        <v>21</v>
      </c>
      <c r="D10" s="28">
        <v>25.94</v>
      </c>
      <c r="E10" s="28">
        <v>47.47</v>
      </c>
      <c r="F10" s="28">
        <v>48.43</v>
      </c>
      <c r="G10" s="74">
        <f t="shared" ref="G10:G20" si="0">SUM(D10+E10+F10)</f>
        <v>121.84</v>
      </c>
      <c r="H10" s="30"/>
      <c r="I10" s="80"/>
      <c r="J10" s="81"/>
    </row>
    <row r="11" spans="1:12" x14ac:dyDescent="0.25">
      <c r="A11" s="25"/>
      <c r="B11" s="51"/>
      <c r="C11" s="27"/>
      <c r="D11" s="28"/>
      <c r="E11" s="28"/>
      <c r="F11" s="28"/>
      <c r="G11" s="74"/>
      <c r="H11" s="30"/>
      <c r="I11" s="30"/>
      <c r="J11" s="82"/>
    </row>
    <row r="12" spans="1:12" x14ac:dyDescent="0.25">
      <c r="A12" s="73" t="s">
        <v>113</v>
      </c>
      <c r="B12" s="51" t="s">
        <v>25</v>
      </c>
      <c r="C12" s="27" t="s">
        <v>31</v>
      </c>
      <c r="D12" s="28">
        <v>22.82</v>
      </c>
      <c r="E12" s="28">
        <v>42.65</v>
      </c>
      <c r="F12" s="28">
        <v>60.07</v>
      </c>
      <c r="G12" s="74">
        <f t="shared" si="0"/>
        <v>125.53999999999999</v>
      </c>
      <c r="H12" s="30"/>
      <c r="I12" s="75">
        <f>H13+H14</f>
        <v>184.85</v>
      </c>
      <c r="J12" s="88">
        <v>2</v>
      </c>
    </row>
    <row r="13" spans="1:12" x14ac:dyDescent="0.25">
      <c r="A13" s="77"/>
      <c r="B13" s="26" t="s">
        <v>26</v>
      </c>
      <c r="C13" s="26" t="s">
        <v>27</v>
      </c>
      <c r="D13" s="178">
        <v>24.44</v>
      </c>
      <c r="E13" s="178">
        <v>34.840000000000003</v>
      </c>
      <c r="F13" s="178">
        <v>35.69</v>
      </c>
      <c r="G13" s="179">
        <f t="shared" si="0"/>
        <v>94.97</v>
      </c>
      <c r="H13" s="180">
        <v>94.97</v>
      </c>
      <c r="I13" s="78"/>
      <c r="J13" s="181"/>
    </row>
    <row r="14" spans="1:12" x14ac:dyDescent="0.25">
      <c r="A14" s="6"/>
      <c r="B14" s="26" t="s">
        <v>32</v>
      </c>
      <c r="C14" s="26" t="s">
        <v>76</v>
      </c>
      <c r="D14" s="178">
        <v>24.91</v>
      </c>
      <c r="E14" s="178">
        <v>38.78</v>
      </c>
      <c r="F14" s="178">
        <v>26.19</v>
      </c>
      <c r="G14" s="179">
        <f t="shared" si="0"/>
        <v>89.88</v>
      </c>
      <c r="H14" s="180">
        <v>89.88</v>
      </c>
      <c r="I14" s="80"/>
      <c r="J14" s="89"/>
      <c r="L14" s="172"/>
    </row>
    <row r="15" spans="1:12" x14ac:dyDescent="0.25">
      <c r="A15" s="25"/>
      <c r="B15" s="51"/>
      <c r="C15" s="27"/>
      <c r="D15" s="28"/>
      <c r="E15" s="28"/>
      <c r="F15" s="28"/>
      <c r="G15" s="74"/>
      <c r="H15" s="30"/>
      <c r="I15" s="30"/>
      <c r="J15" s="86"/>
    </row>
    <row r="16" spans="1:12" x14ac:dyDescent="0.25">
      <c r="A16" s="25"/>
      <c r="B16" s="51"/>
      <c r="C16" s="27"/>
      <c r="D16" s="28"/>
      <c r="E16" s="28"/>
      <c r="F16" s="28"/>
      <c r="G16" s="74"/>
      <c r="H16" s="30"/>
      <c r="I16" s="30"/>
      <c r="J16" s="82"/>
    </row>
    <row r="17" spans="1:10" x14ac:dyDescent="0.25">
      <c r="A17" s="73" t="s">
        <v>114</v>
      </c>
      <c r="B17" s="182" t="s">
        <v>115</v>
      </c>
      <c r="C17" s="182" t="s">
        <v>80</v>
      </c>
      <c r="D17" s="183">
        <v>22.06</v>
      </c>
      <c r="E17" s="183">
        <v>43.18</v>
      </c>
      <c r="F17" s="183">
        <v>43.25</v>
      </c>
      <c r="G17" s="184">
        <f t="shared" si="0"/>
        <v>108.49</v>
      </c>
      <c r="H17" s="173">
        <v>108.49</v>
      </c>
      <c r="I17" s="75">
        <f>H17+H18</f>
        <v>207.61</v>
      </c>
      <c r="J17" s="83">
        <v>3</v>
      </c>
    </row>
    <row r="18" spans="1:10" x14ac:dyDescent="0.25">
      <c r="A18" s="77"/>
      <c r="B18" s="182" t="s">
        <v>37</v>
      </c>
      <c r="C18" s="182" t="s">
        <v>15</v>
      </c>
      <c r="D18" s="183">
        <v>24.65</v>
      </c>
      <c r="E18" s="183">
        <v>42.94</v>
      </c>
      <c r="F18" s="183">
        <v>31.53</v>
      </c>
      <c r="G18" s="184">
        <f t="shared" si="0"/>
        <v>99.12</v>
      </c>
      <c r="H18" s="173">
        <v>99.12</v>
      </c>
      <c r="I18" s="78"/>
      <c r="J18" s="84"/>
    </row>
    <row r="19" spans="1:10" x14ac:dyDescent="0.25">
      <c r="A19" s="77"/>
      <c r="B19" s="51" t="s">
        <v>29</v>
      </c>
      <c r="C19" s="27" t="s">
        <v>78</v>
      </c>
      <c r="D19" s="28">
        <v>25.22</v>
      </c>
      <c r="E19" s="28">
        <v>44.13</v>
      </c>
      <c r="F19" s="28">
        <v>57.31</v>
      </c>
      <c r="G19" s="74">
        <f t="shared" si="0"/>
        <v>126.66</v>
      </c>
      <c r="H19" s="30"/>
      <c r="I19" s="78"/>
      <c r="J19" s="84"/>
    </row>
    <row r="20" spans="1:10" x14ac:dyDescent="0.25">
      <c r="A20" s="6"/>
      <c r="B20" s="51" t="s">
        <v>18</v>
      </c>
      <c r="C20" s="27" t="s">
        <v>19</v>
      </c>
      <c r="D20" s="28">
        <v>21.34</v>
      </c>
      <c r="E20" s="28">
        <v>45.25</v>
      </c>
      <c r="F20" s="28">
        <v>49.66</v>
      </c>
      <c r="G20" s="74">
        <f t="shared" si="0"/>
        <v>116.25</v>
      </c>
      <c r="H20" s="30"/>
      <c r="I20" s="80"/>
      <c r="J20" s="85"/>
    </row>
    <row r="21" spans="1:10" x14ac:dyDescent="0.25">
      <c r="A21" s="25"/>
      <c r="B21" s="51"/>
      <c r="C21" s="27"/>
      <c r="D21" s="28"/>
      <c r="E21" s="28"/>
      <c r="F21" s="28"/>
      <c r="G21" s="90"/>
      <c r="H21" s="30"/>
      <c r="I21" s="30"/>
      <c r="J21" s="82"/>
    </row>
    <row r="22" spans="1:10" ht="18.75" x14ac:dyDescent="0.3">
      <c r="A22" s="25"/>
      <c r="B22" s="91" t="s">
        <v>58</v>
      </c>
      <c r="C22" s="92"/>
      <c r="D22" s="93"/>
      <c r="E22" s="28"/>
      <c r="F22" s="28"/>
      <c r="G22" s="90"/>
      <c r="H22" s="30"/>
      <c r="I22" s="30"/>
      <c r="J22" s="82"/>
    </row>
    <row r="23" spans="1:10" x14ac:dyDescent="0.25">
      <c r="A23" s="25"/>
      <c r="B23" s="51"/>
      <c r="C23" s="27"/>
      <c r="D23" s="28"/>
      <c r="E23" s="28"/>
      <c r="F23" s="28"/>
      <c r="G23" s="90"/>
      <c r="H23" s="30"/>
      <c r="I23" s="30"/>
      <c r="J23" s="82"/>
    </row>
    <row r="24" spans="1:10" x14ac:dyDescent="0.25">
      <c r="A24" s="87" t="s">
        <v>60</v>
      </c>
      <c r="B24" s="51" t="s">
        <v>44</v>
      </c>
      <c r="C24" s="27" t="s">
        <v>45</v>
      </c>
      <c r="D24" s="28">
        <v>31.94</v>
      </c>
      <c r="E24" s="28">
        <v>69.22</v>
      </c>
      <c r="F24" s="28">
        <v>29.93</v>
      </c>
      <c r="G24" s="74">
        <f>SUM(D24+E24+F24)</f>
        <v>131.09</v>
      </c>
      <c r="H24" s="30">
        <v>131.09</v>
      </c>
      <c r="I24" s="75">
        <f>H24+H26</f>
        <v>280.19</v>
      </c>
      <c r="J24" s="94">
        <v>4</v>
      </c>
    </row>
    <row r="25" spans="1:10" x14ac:dyDescent="0.25">
      <c r="A25" s="95"/>
      <c r="B25" s="51" t="s">
        <v>38</v>
      </c>
      <c r="C25" s="27" t="s">
        <v>39</v>
      </c>
      <c r="D25" s="28">
        <v>65.72</v>
      </c>
      <c r="E25" s="28">
        <v>82.15</v>
      </c>
      <c r="F25" s="28">
        <v>56</v>
      </c>
      <c r="G25" s="74">
        <v>218.87</v>
      </c>
      <c r="H25" s="30"/>
      <c r="I25" s="78"/>
      <c r="J25" s="96"/>
    </row>
    <row r="26" spans="1:10" x14ac:dyDescent="0.25">
      <c r="A26" s="95"/>
      <c r="B26" s="51" t="s">
        <v>116</v>
      </c>
      <c r="C26" s="27" t="s">
        <v>117</v>
      </c>
      <c r="D26" s="28">
        <v>65.69</v>
      </c>
      <c r="E26" s="28">
        <v>51.19</v>
      </c>
      <c r="F26" s="28">
        <v>32.22</v>
      </c>
      <c r="G26" s="74">
        <f t="shared" ref="G26" si="1">SUM(D26+E26+F26)</f>
        <v>149.1</v>
      </c>
      <c r="H26" s="30">
        <v>149.1</v>
      </c>
      <c r="I26" s="78"/>
      <c r="J26" s="96"/>
    </row>
    <row r="27" spans="1:10" x14ac:dyDescent="0.25">
      <c r="A27" s="25"/>
      <c r="B27" s="51"/>
      <c r="C27" s="27"/>
      <c r="D27" s="28"/>
      <c r="E27" s="28"/>
      <c r="F27" s="28"/>
      <c r="G27" s="90"/>
      <c r="H27" s="30"/>
      <c r="I27" s="30"/>
      <c r="J27" s="82"/>
    </row>
    <row r="28" spans="1:10" x14ac:dyDescent="0.25">
      <c r="A28" s="73" t="s">
        <v>61</v>
      </c>
      <c r="B28" s="51" t="s">
        <v>86</v>
      </c>
      <c r="C28" s="27" t="s">
        <v>87</v>
      </c>
      <c r="D28" s="28">
        <v>30.29</v>
      </c>
      <c r="E28" s="28">
        <v>69</v>
      </c>
      <c r="F28" s="28">
        <v>33.25</v>
      </c>
      <c r="G28" s="74">
        <f>SUM(D28+E28+F28)</f>
        <v>132.54</v>
      </c>
      <c r="H28" s="30"/>
      <c r="I28" s="75">
        <f>H29+H30</f>
        <v>206.66</v>
      </c>
      <c r="J28" s="187">
        <v>1</v>
      </c>
    </row>
    <row r="29" spans="1:10" x14ac:dyDescent="0.25">
      <c r="A29" s="77"/>
      <c r="B29" s="135" t="s">
        <v>118</v>
      </c>
      <c r="C29" s="135" t="s">
        <v>42</v>
      </c>
      <c r="D29" s="175">
        <v>32</v>
      </c>
      <c r="E29" s="175">
        <v>49.19</v>
      </c>
      <c r="F29" s="175">
        <v>23.28</v>
      </c>
      <c r="G29" s="176">
        <f t="shared" ref="G29:G30" si="2">SUM(D29+E29+F29)</f>
        <v>104.47</v>
      </c>
      <c r="H29" s="174">
        <v>104.47</v>
      </c>
      <c r="I29" s="78"/>
      <c r="J29" s="188"/>
    </row>
    <row r="30" spans="1:10" x14ac:dyDescent="0.25">
      <c r="A30" s="77"/>
      <c r="B30" s="135" t="s">
        <v>28</v>
      </c>
      <c r="C30" s="135" t="s">
        <v>77</v>
      </c>
      <c r="D30" s="175">
        <v>28.69</v>
      </c>
      <c r="E30" s="175">
        <v>48.25</v>
      </c>
      <c r="F30" s="175">
        <v>25.25</v>
      </c>
      <c r="G30" s="176">
        <f t="shared" si="2"/>
        <v>102.19</v>
      </c>
      <c r="H30" s="174">
        <v>102.19</v>
      </c>
      <c r="I30" s="78"/>
      <c r="J30" s="188"/>
    </row>
    <row r="31" spans="1:10" x14ac:dyDescent="0.25">
      <c r="A31" s="77"/>
      <c r="B31" s="51" t="s">
        <v>47</v>
      </c>
      <c r="C31" s="27" t="s">
        <v>119</v>
      </c>
      <c r="D31" s="28">
        <v>26.91</v>
      </c>
      <c r="E31" s="185" t="s">
        <v>63</v>
      </c>
      <c r="F31" s="28">
        <v>28.5</v>
      </c>
      <c r="G31" s="186" t="s">
        <v>63</v>
      </c>
      <c r="H31" s="30"/>
      <c r="I31" s="78"/>
      <c r="J31" s="188"/>
    </row>
    <row r="32" spans="1:10" x14ac:dyDescent="0.25">
      <c r="A32" s="25"/>
      <c r="B32" s="51"/>
      <c r="C32" s="27"/>
      <c r="D32" s="28"/>
      <c r="E32" s="28"/>
      <c r="F32" s="28"/>
      <c r="G32" s="90"/>
      <c r="H32" s="30"/>
      <c r="I32" s="30"/>
      <c r="J32" s="82"/>
    </row>
    <row r="33" spans="1:10" x14ac:dyDescent="0.25">
      <c r="A33" s="87" t="s">
        <v>120</v>
      </c>
      <c r="B33" s="26" t="s">
        <v>81</v>
      </c>
      <c r="C33" s="26" t="s">
        <v>82</v>
      </c>
      <c r="D33" s="178">
        <v>28.4</v>
      </c>
      <c r="E33" s="178">
        <v>70.599999999999994</v>
      </c>
      <c r="F33" s="178">
        <v>25.69</v>
      </c>
      <c r="G33" s="179">
        <f t="shared" ref="G33:G34" si="3">SUM(D33+E33+F33)</f>
        <v>124.69</v>
      </c>
      <c r="H33" s="180">
        <f>D33+E33+F33</f>
        <v>124.69</v>
      </c>
      <c r="I33" s="78">
        <f>H33+H34</f>
        <v>218.74</v>
      </c>
      <c r="J33" s="181">
        <v>2</v>
      </c>
    </row>
    <row r="34" spans="1:10" x14ac:dyDescent="0.25">
      <c r="A34" s="5"/>
      <c r="B34" s="26" t="s">
        <v>46</v>
      </c>
      <c r="C34" s="26" t="s">
        <v>19</v>
      </c>
      <c r="D34" s="178">
        <v>22.18</v>
      </c>
      <c r="E34" s="178">
        <v>45.03</v>
      </c>
      <c r="F34" s="178">
        <v>26.84</v>
      </c>
      <c r="G34" s="179">
        <f t="shared" si="3"/>
        <v>94.050000000000011</v>
      </c>
      <c r="H34" s="180">
        <f>D34+E34+F34</f>
        <v>94.050000000000011</v>
      </c>
      <c r="I34" s="80"/>
      <c r="J34" s="89"/>
    </row>
    <row r="35" spans="1:10" x14ac:dyDescent="0.25">
      <c r="A35" s="25"/>
      <c r="B35" s="51"/>
      <c r="C35" s="27"/>
      <c r="D35" s="28"/>
      <c r="E35" s="28"/>
      <c r="F35" s="28"/>
      <c r="G35" s="90"/>
      <c r="H35" s="30"/>
      <c r="I35" s="30"/>
      <c r="J35" s="25"/>
    </row>
    <row r="36" spans="1:10" x14ac:dyDescent="0.25">
      <c r="A36" s="87" t="s">
        <v>121</v>
      </c>
      <c r="B36" s="182" t="s">
        <v>90</v>
      </c>
      <c r="C36" s="182" t="s">
        <v>91</v>
      </c>
      <c r="D36" s="183">
        <v>37.31</v>
      </c>
      <c r="E36" s="183">
        <v>52.09</v>
      </c>
      <c r="F36" s="183">
        <v>20.53</v>
      </c>
      <c r="G36" s="184">
        <f>SUM(D36+E36+F36)</f>
        <v>109.93</v>
      </c>
      <c r="H36" s="173">
        <v>109.93</v>
      </c>
      <c r="I36" s="75">
        <f>H36+H38</f>
        <v>258.34000000000003</v>
      </c>
      <c r="J36" s="189">
        <v>3</v>
      </c>
    </row>
    <row r="37" spans="1:10" x14ac:dyDescent="0.25">
      <c r="A37" s="95"/>
      <c r="B37" s="51" t="s">
        <v>84</v>
      </c>
      <c r="C37" s="27" t="s">
        <v>85</v>
      </c>
      <c r="D37" s="28">
        <v>38</v>
      </c>
      <c r="E37" s="28">
        <v>59.63</v>
      </c>
      <c r="F37" s="185" t="s">
        <v>63</v>
      </c>
      <c r="G37" s="186" t="s">
        <v>63</v>
      </c>
      <c r="H37" s="30"/>
      <c r="I37" s="78"/>
      <c r="J37" s="190"/>
    </row>
    <row r="38" spans="1:10" x14ac:dyDescent="0.25">
      <c r="A38" s="5"/>
      <c r="B38" s="182" t="s">
        <v>88</v>
      </c>
      <c r="C38" s="182" t="s">
        <v>122</v>
      </c>
      <c r="D38" s="183">
        <v>32.75</v>
      </c>
      <c r="E38" s="183">
        <v>72.19</v>
      </c>
      <c r="F38" s="183">
        <v>43.47</v>
      </c>
      <c r="G38" s="184">
        <f t="shared" ref="G37:G38" si="4">SUM(D38+E38+F38)</f>
        <v>148.41</v>
      </c>
      <c r="H38" s="173">
        <v>148.41</v>
      </c>
      <c r="I38" s="78"/>
      <c r="J38" s="190"/>
    </row>
    <row r="39" spans="1:10" x14ac:dyDescent="0.25">
      <c r="A39" s="25"/>
      <c r="B39" s="51"/>
      <c r="C39" s="27"/>
      <c r="D39" s="28"/>
      <c r="E39" s="28"/>
      <c r="F39" s="28"/>
      <c r="G39" s="90"/>
      <c r="H39" s="30"/>
      <c r="I39" s="30"/>
      <c r="J39" s="25"/>
    </row>
  </sheetData>
  <mergeCells count="29">
    <mergeCell ref="A36:A38"/>
    <mergeCell ref="I36:I38"/>
    <mergeCell ref="J36:J38"/>
    <mergeCell ref="A28:A31"/>
    <mergeCell ref="I28:I31"/>
    <mergeCell ref="J28:J31"/>
    <mergeCell ref="A33:A34"/>
    <mergeCell ref="I33:I34"/>
    <mergeCell ref="J33:J34"/>
    <mergeCell ref="A17:A20"/>
    <mergeCell ref="I17:I20"/>
    <mergeCell ref="J17:J20"/>
    <mergeCell ref="A24:A26"/>
    <mergeCell ref="I24:I26"/>
    <mergeCell ref="J24:J26"/>
    <mergeCell ref="B7:F7"/>
    <mergeCell ref="A8:A10"/>
    <mergeCell ref="I8:I10"/>
    <mergeCell ref="J8:J10"/>
    <mergeCell ref="A12:A14"/>
    <mergeCell ref="I12:I14"/>
    <mergeCell ref="J12:J14"/>
    <mergeCell ref="B1:E1"/>
    <mergeCell ref="A3:D3"/>
    <mergeCell ref="F3:J3"/>
    <mergeCell ref="A5:A6"/>
    <mergeCell ref="B5:B6"/>
    <mergeCell ref="C5:C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K1"/>
    </sheetView>
  </sheetViews>
  <sheetFormatPr defaultRowHeight="15" x14ac:dyDescent="0.25"/>
  <cols>
    <col min="5" max="6" width="7.5703125" customWidth="1"/>
    <col min="7" max="7" width="7.85546875" customWidth="1"/>
    <col min="10" max="10" width="6.5703125" customWidth="1"/>
  </cols>
  <sheetData>
    <row r="1" spans="1:11" ht="18.75" x14ac:dyDescent="0.3">
      <c r="A1" s="98" t="s">
        <v>101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thickBot="1" x14ac:dyDescent="0.3">
      <c r="K2" s="99"/>
    </row>
    <row r="3" spans="1:11" ht="15.75" thickBot="1" x14ac:dyDescent="0.3">
      <c r="A3" s="100" t="s">
        <v>64</v>
      </c>
      <c r="B3" s="101" t="s">
        <v>65</v>
      </c>
      <c r="C3" s="101"/>
      <c r="D3" s="101"/>
      <c r="E3" s="102" t="s">
        <v>50</v>
      </c>
      <c r="F3" s="102" t="s">
        <v>51</v>
      </c>
      <c r="G3" s="102" t="s">
        <v>52</v>
      </c>
      <c r="H3" s="100" t="s">
        <v>8</v>
      </c>
      <c r="I3" s="100" t="s">
        <v>10</v>
      </c>
      <c r="J3" s="100" t="s">
        <v>5</v>
      </c>
      <c r="K3" s="103"/>
    </row>
    <row r="4" spans="1:11" ht="15.75" thickBot="1" x14ac:dyDescent="0.3">
      <c r="A4" s="152">
        <v>1</v>
      </c>
      <c r="B4" s="153" t="s">
        <v>102</v>
      </c>
      <c r="C4" s="153"/>
      <c r="D4" s="153"/>
      <c r="E4" s="152"/>
      <c r="F4" s="154"/>
      <c r="G4" s="155"/>
      <c r="H4" s="156">
        <v>84.91</v>
      </c>
      <c r="I4" s="156">
        <v>84.91</v>
      </c>
      <c r="J4" s="157">
        <v>3</v>
      </c>
      <c r="K4" s="103"/>
    </row>
    <row r="5" spans="1:11" ht="15.75" thickBot="1" x14ac:dyDescent="0.3">
      <c r="A5" s="152">
        <v>2</v>
      </c>
      <c r="B5" s="153" t="s">
        <v>103</v>
      </c>
      <c r="C5" s="153"/>
      <c r="D5" s="153"/>
      <c r="E5" s="154"/>
      <c r="F5" s="154"/>
      <c r="G5" s="154"/>
      <c r="H5" s="158"/>
      <c r="I5" s="158"/>
      <c r="J5" s="159"/>
      <c r="K5" s="103"/>
    </row>
    <row r="6" spans="1:11" ht="15.75" thickBot="1" x14ac:dyDescent="0.3">
      <c r="A6" s="152">
        <v>3</v>
      </c>
      <c r="B6" s="153" t="s">
        <v>16</v>
      </c>
      <c r="C6" s="153"/>
      <c r="D6" s="153"/>
      <c r="E6" s="154"/>
      <c r="F6" s="154"/>
      <c r="G6" s="154"/>
      <c r="H6" s="160"/>
      <c r="I6" s="160"/>
      <c r="J6" s="161"/>
      <c r="K6" s="103"/>
    </row>
    <row r="7" spans="1:11" ht="15.75" thickBot="1" x14ac:dyDescent="0.3">
      <c r="A7" s="114"/>
      <c r="B7" s="115"/>
      <c r="C7" s="115"/>
      <c r="D7" s="115"/>
      <c r="E7" s="115"/>
      <c r="F7" s="115"/>
      <c r="G7" s="115"/>
      <c r="H7" s="115"/>
      <c r="I7" s="115"/>
      <c r="J7" s="116"/>
      <c r="K7" s="103"/>
    </row>
    <row r="8" spans="1:11" ht="15.75" thickBot="1" x14ac:dyDescent="0.3">
      <c r="A8" s="104">
        <v>1</v>
      </c>
      <c r="B8" s="105" t="s">
        <v>104</v>
      </c>
      <c r="C8" s="105"/>
      <c r="D8" s="105"/>
      <c r="E8" s="106"/>
      <c r="F8" s="106"/>
      <c r="G8" s="107"/>
      <c r="H8" s="108"/>
      <c r="I8" s="108"/>
      <c r="J8" s="109">
        <v>0</v>
      </c>
      <c r="K8" s="103"/>
    </row>
    <row r="9" spans="1:11" ht="15.75" thickBot="1" x14ac:dyDescent="0.3">
      <c r="A9" s="104">
        <v>2</v>
      </c>
      <c r="B9" s="105" t="s">
        <v>105</v>
      </c>
      <c r="C9" s="105"/>
      <c r="D9" s="105"/>
      <c r="E9" s="106">
        <v>10</v>
      </c>
      <c r="F9" s="106"/>
      <c r="G9" s="104"/>
      <c r="H9" s="110"/>
      <c r="I9" s="110"/>
      <c r="J9" s="111"/>
      <c r="K9" s="103"/>
    </row>
    <row r="10" spans="1:11" ht="15.75" thickBot="1" x14ac:dyDescent="0.3">
      <c r="A10" s="104">
        <v>3</v>
      </c>
      <c r="B10" s="105" t="s">
        <v>106</v>
      </c>
      <c r="C10" s="105"/>
      <c r="D10" s="105"/>
      <c r="E10" s="106"/>
      <c r="F10" s="106"/>
      <c r="G10" s="106"/>
      <c r="H10" s="112"/>
      <c r="I10" s="112"/>
      <c r="J10" s="113"/>
      <c r="K10" s="103"/>
    </row>
    <row r="11" spans="1:11" ht="15.75" thickBot="1" x14ac:dyDescent="0.3">
      <c r="A11" s="114"/>
      <c r="B11" s="115"/>
      <c r="C11" s="115"/>
      <c r="D11" s="115"/>
      <c r="E11" s="115"/>
      <c r="F11" s="115"/>
      <c r="G11" s="115"/>
      <c r="H11" s="115"/>
      <c r="I11" s="115"/>
      <c r="J11" s="116"/>
      <c r="K11" s="103"/>
    </row>
    <row r="12" spans="1:11" ht="15.75" thickBot="1" x14ac:dyDescent="0.3">
      <c r="A12" s="142">
        <v>1</v>
      </c>
      <c r="B12" s="143" t="s">
        <v>97</v>
      </c>
      <c r="C12" s="143"/>
      <c r="D12" s="143"/>
      <c r="E12" s="144"/>
      <c r="F12" s="144"/>
      <c r="G12" s="142"/>
      <c r="H12" s="145">
        <v>77.31</v>
      </c>
      <c r="I12" s="145">
        <v>77.31</v>
      </c>
      <c r="J12" s="146">
        <v>1</v>
      </c>
      <c r="K12" s="103"/>
    </row>
    <row r="13" spans="1:11" ht="15.75" thickBot="1" x14ac:dyDescent="0.3">
      <c r="A13" s="142">
        <v>2</v>
      </c>
      <c r="B13" s="143" t="s">
        <v>107</v>
      </c>
      <c r="C13" s="143"/>
      <c r="D13" s="143"/>
      <c r="E13" s="142"/>
      <c r="F13" s="144"/>
      <c r="G13" s="144"/>
      <c r="H13" s="147"/>
      <c r="I13" s="147"/>
      <c r="J13" s="148"/>
      <c r="K13" s="103"/>
    </row>
    <row r="14" spans="1:11" ht="15.75" thickBot="1" x14ac:dyDescent="0.3">
      <c r="A14" s="142">
        <v>3</v>
      </c>
      <c r="B14" s="143" t="s">
        <v>94</v>
      </c>
      <c r="C14" s="143"/>
      <c r="D14" s="143"/>
      <c r="E14" s="149"/>
      <c r="F14" s="144"/>
      <c r="G14" s="144"/>
      <c r="H14" s="150"/>
      <c r="I14" s="150"/>
      <c r="J14" s="151"/>
      <c r="K14" s="103"/>
    </row>
    <row r="15" spans="1:11" ht="15.75" thickBot="1" x14ac:dyDescent="0.3">
      <c r="A15" s="114"/>
      <c r="B15" s="115"/>
      <c r="C15" s="115"/>
      <c r="D15" s="115"/>
      <c r="E15" s="115"/>
      <c r="F15" s="115"/>
      <c r="G15" s="115"/>
      <c r="H15" s="115"/>
      <c r="I15" s="115"/>
      <c r="J15" s="116"/>
      <c r="K15" s="103"/>
    </row>
    <row r="16" spans="1:11" ht="15.75" thickBot="1" x14ac:dyDescent="0.3">
      <c r="A16" s="104">
        <v>1</v>
      </c>
      <c r="B16" s="105" t="s">
        <v>108</v>
      </c>
      <c r="C16" s="105"/>
      <c r="D16" s="105"/>
      <c r="E16" s="106"/>
      <c r="F16" s="104"/>
      <c r="G16" s="106"/>
      <c r="H16" s="108"/>
      <c r="I16" s="108"/>
      <c r="J16" s="109">
        <v>0</v>
      </c>
      <c r="K16" s="103"/>
    </row>
    <row r="17" spans="1:11" ht="15.75" thickBot="1" x14ac:dyDescent="0.3">
      <c r="A17" s="104">
        <v>2</v>
      </c>
      <c r="B17" s="105" t="s">
        <v>96</v>
      </c>
      <c r="C17" s="105"/>
      <c r="D17" s="105"/>
      <c r="E17" s="106"/>
      <c r="F17" s="106"/>
      <c r="G17" s="106"/>
      <c r="H17" s="110"/>
      <c r="I17" s="110"/>
      <c r="J17" s="111"/>
      <c r="K17" s="103"/>
    </row>
    <row r="18" spans="1:11" ht="15.75" thickBot="1" x14ac:dyDescent="0.3">
      <c r="A18" s="104">
        <v>3</v>
      </c>
      <c r="B18" s="105" t="s">
        <v>109</v>
      </c>
      <c r="C18" s="105"/>
      <c r="D18" s="105"/>
      <c r="E18" s="106"/>
      <c r="F18" s="106"/>
      <c r="G18" s="104"/>
      <c r="H18" s="112"/>
      <c r="I18" s="112"/>
      <c r="J18" s="113"/>
      <c r="K18" s="103"/>
    </row>
    <row r="19" spans="1:11" ht="15.75" thickBot="1" x14ac:dyDescent="0.3">
      <c r="A19" s="114"/>
      <c r="B19" s="115"/>
      <c r="C19" s="115"/>
      <c r="D19" s="115"/>
      <c r="E19" s="115"/>
      <c r="F19" s="115"/>
      <c r="G19" s="115"/>
      <c r="H19" s="115"/>
      <c r="I19" s="115"/>
      <c r="J19" s="116"/>
      <c r="K19" s="103"/>
    </row>
    <row r="20" spans="1:11" ht="15.75" thickBot="1" x14ac:dyDescent="0.3">
      <c r="A20" s="162">
        <v>1</v>
      </c>
      <c r="B20" s="163" t="s">
        <v>95</v>
      </c>
      <c r="C20" s="163"/>
      <c r="D20" s="163"/>
      <c r="E20" s="164"/>
      <c r="F20" s="165"/>
      <c r="G20" s="164"/>
      <c r="H20" s="166">
        <v>77.37</v>
      </c>
      <c r="I20" s="166">
        <v>82.37</v>
      </c>
      <c r="J20" s="167">
        <v>2</v>
      </c>
      <c r="K20" s="103"/>
    </row>
    <row r="21" spans="1:11" ht="15.75" thickBot="1" x14ac:dyDescent="0.3">
      <c r="A21" s="162">
        <v>2</v>
      </c>
      <c r="B21" s="163" t="s">
        <v>67</v>
      </c>
      <c r="C21" s="163"/>
      <c r="D21" s="163"/>
      <c r="E21" s="164"/>
      <c r="F21" s="164">
        <v>5</v>
      </c>
      <c r="G21" s="164"/>
      <c r="H21" s="168"/>
      <c r="I21" s="168"/>
      <c r="J21" s="169"/>
      <c r="K21" s="103"/>
    </row>
    <row r="22" spans="1:11" ht="15.75" thickBot="1" x14ac:dyDescent="0.3">
      <c r="A22" s="162">
        <v>3</v>
      </c>
      <c r="B22" s="163" t="s">
        <v>74</v>
      </c>
      <c r="C22" s="163"/>
      <c r="D22" s="163"/>
      <c r="E22" s="164"/>
      <c r="F22" s="164"/>
      <c r="G22" s="162"/>
      <c r="H22" s="170"/>
      <c r="I22" s="170"/>
      <c r="J22" s="171"/>
      <c r="K22" s="103"/>
    </row>
    <row r="23" spans="1:11" ht="15.75" thickBot="1" x14ac:dyDescent="0.3">
      <c r="A23" s="114"/>
      <c r="B23" s="115"/>
      <c r="C23" s="115"/>
      <c r="D23" s="115"/>
      <c r="E23" s="115"/>
      <c r="F23" s="115"/>
      <c r="G23" s="115"/>
      <c r="H23" s="115"/>
      <c r="I23" s="115"/>
      <c r="J23" s="116"/>
      <c r="K23" s="103"/>
    </row>
    <row r="24" spans="1:11" ht="15.75" thickBot="1" x14ac:dyDescent="0.3">
      <c r="A24" s="104">
        <v>1</v>
      </c>
      <c r="B24" s="105" t="s">
        <v>110</v>
      </c>
      <c r="C24" s="105"/>
      <c r="D24" s="105"/>
      <c r="E24" s="106"/>
      <c r="F24" s="106"/>
      <c r="G24" s="106"/>
      <c r="H24" s="117">
        <v>134.13</v>
      </c>
      <c r="I24" s="117">
        <v>134.13</v>
      </c>
      <c r="J24" s="139">
        <v>4</v>
      </c>
      <c r="K24" s="103"/>
    </row>
    <row r="25" spans="1:11" ht="15.75" thickBot="1" x14ac:dyDescent="0.3">
      <c r="A25" s="104">
        <v>2</v>
      </c>
      <c r="B25" s="105" t="s">
        <v>111</v>
      </c>
      <c r="C25" s="105"/>
      <c r="D25" s="105"/>
      <c r="E25" s="106"/>
      <c r="F25" s="106"/>
      <c r="G25" s="106"/>
      <c r="H25" s="118"/>
      <c r="I25" s="118"/>
      <c r="J25" s="140"/>
      <c r="K25" s="99"/>
    </row>
    <row r="26" spans="1:11" ht="15.75" thickBot="1" x14ac:dyDescent="0.3">
      <c r="A26" s="104">
        <v>3</v>
      </c>
      <c r="B26" s="105" t="s">
        <v>112</v>
      </c>
      <c r="C26" s="105"/>
      <c r="D26" s="105"/>
      <c r="E26" s="106"/>
      <c r="F26" s="106"/>
      <c r="G26" s="104"/>
      <c r="H26" s="119"/>
      <c r="I26" s="119"/>
      <c r="J26" s="141"/>
      <c r="K26" s="103"/>
    </row>
  </sheetData>
  <mergeCells count="43">
    <mergeCell ref="A23:J23"/>
    <mergeCell ref="B24:D24"/>
    <mergeCell ref="H24:H26"/>
    <mergeCell ref="I24:I26"/>
    <mergeCell ref="J24:J26"/>
    <mergeCell ref="B25:D25"/>
    <mergeCell ref="B26:D26"/>
    <mergeCell ref="A19:J19"/>
    <mergeCell ref="B20:D20"/>
    <mergeCell ref="H20:H22"/>
    <mergeCell ref="I20:I22"/>
    <mergeCell ref="J20:J22"/>
    <mergeCell ref="B21:D21"/>
    <mergeCell ref="B22:D22"/>
    <mergeCell ref="A15:J15"/>
    <mergeCell ref="B16:D16"/>
    <mergeCell ref="H16:H18"/>
    <mergeCell ref="I16:I18"/>
    <mergeCell ref="J16:J18"/>
    <mergeCell ref="B17:D17"/>
    <mergeCell ref="B18:D18"/>
    <mergeCell ref="A11:J11"/>
    <mergeCell ref="B12:D12"/>
    <mergeCell ref="H12:H14"/>
    <mergeCell ref="I12:I14"/>
    <mergeCell ref="J12:J14"/>
    <mergeCell ref="B13:D13"/>
    <mergeCell ref="B14:D14"/>
    <mergeCell ref="A7:J7"/>
    <mergeCell ref="B8:D8"/>
    <mergeCell ref="H8:H10"/>
    <mergeCell ref="I8:I10"/>
    <mergeCell ref="J8:J10"/>
    <mergeCell ref="B9:D9"/>
    <mergeCell ref="B10:D10"/>
    <mergeCell ref="A1:K1"/>
    <mergeCell ref="B3:D3"/>
    <mergeCell ref="B4:D4"/>
    <mergeCell ref="H4:H6"/>
    <mergeCell ref="I4:I6"/>
    <mergeCell ref="J4:J6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workbookViewId="0">
      <selection activeCell="I2" sqref="I2"/>
    </sheetView>
  </sheetViews>
  <sheetFormatPr defaultRowHeight="15" x14ac:dyDescent="0.25"/>
  <cols>
    <col min="1" max="1" width="26.7109375" customWidth="1"/>
    <col min="2" max="2" width="11.140625" customWidth="1"/>
    <col min="4" max="4" width="8" customWidth="1"/>
  </cols>
  <sheetData>
    <row r="2" spans="1:11" ht="23.25" x14ac:dyDescent="0.35">
      <c r="A2" s="120" t="s">
        <v>99</v>
      </c>
      <c r="B2" s="120"/>
      <c r="C2" s="120"/>
      <c r="D2" s="120"/>
    </row>
    <row r="3" spans="1:11" ht="18.75" x14ac:dyDescent="0.3">
      <c r="A3" s="121" t="s">
        <v>68</v>
      </c>
      <c r="B3" s="121" t="s">
        <v>69</v>
      </c>
      <c r="C3" s="121" t="s">
        <v>8</v>
      </c>
      <c r="D3" s="121" t="s">
        <v>70</v>
      </c>
      <c r="E3" s="122"/>
      <c r="F3" s="123"/>
      <c r="G3" s="123"/>
      <c r="H3" s="123"/>
      <c r="I3" s="123"/>
      <c r="J3" s="123"/>
      <c r="K3" s="123"/>
    </row>
    <row r="4" spans="1:11" ht="18.75" x14ac:dyDescent="0.3">
      <c r="A4" s="27" t="s">
        <v>32</v>
      </c>
      <c r="B4" s="27" t="s">
        <v>76</v>
      </c>
      <c r="C4" s="136">
        <v>4.53</v>
      </c>
      <c r="D4" s="124">
        <v>1</v>
      </c>
      <c r="F4" s="99"/>
    </row>
    <row r="5" spans="1:11" x14ac:dyDescent="0.25">
      <c r="A5" s="27" t="s">
        <v>29</v>
      </c>
      <c r="B5" s="27" t="s">
        <v>78</v>
      </c>
      <c r="C5" s="125">
        <v>4.6900000000000004</v>
      </c>
      <c r="D5" s="125">
        <v>2</v>
      </c>
    </row>
    <row r="6" spans="1:11" x14ac:dyDescent="0.25">
      <c r="A6" s="27" t="s">
        <v>25</v>
      </c>
      <c r="B6" s="27" t="s">
        <v>31</v>
      </c>
      <c r="C6" s="125">
        <v>4.75</v>
      </c>
      <c r="D6" s="125">
        <v>3</v>
      </c>
    </row>
    <row r="7" spans="1:11" x14ac:dyDescent="0.25">
      <c r="A7" s="27" t="s">
        <v>35</v>
      </c>
      <c r="B7" s="27" t="s">
        <v>62</v>
      </c>
      <c r="C7" s="125">
        <v>5.03</v>
      </c>
      <c r="D7" s="125">
        <v>4</v>
      </c>
    </row>
    <row r="8" spans="1:11" x14ac:dyDescent="0.25">
      <c r="A8" s="27" t="s">
        <v>28</v>
      </c>
      <c r="B8" s="27" t="s">
        <v>77</v>
      </c>
      <c r="C8" s="125">
        <v>5.56</v>
      </c>
      <c r="D8" s="125">
        <v>5</v>
      </c>
    </row>
    <row r="9" spans="1:11" x14ac:dyDescent="0.25">
      <c r="A9" s="27" t="s">
        <v>16</v>
      </c>
      <c r="B9" s="27" t="s">
        <v>17</v>
      </c>
      <c r="C9" s="125">
        <v>5.62</v>
      </c>
      <c r="D9" s="125">
        <v>6</v>
      </c>
    </row>
    <row r="10" spans="1:11" x14ac:dyDescent="0.25">
      <c r="A10" s="27" t="s">
        <v>59</v>
      </c>
      <c r="B10" s="27" t="s">
        <v>42</v>
      </c>
      <c r="C10" s="136">
        <v>5.65</v>
      </c>
      <c r="D10" s="125">
        <v>7</v>
      </c>
    </row>
    <row r="11" spans="1:11" x14ac:dyDescent="0.25">
      <c r="A11" s="27" t="s">
        <v>79</v>
      </c>
      <c r="B11" s="27" t="s">
        <v>80</v>
      </c>
      <c r="C11" s="125">
        <v>5.66</v>
      </c>
      <c r="D11" s="125">
        <v>8</v>
      </c>
    </row>
    <row r="12" spans="1:11" x14ac:dyDescent="0.25">
      <c r="A12" s="27" t="s">
        <v>81</v>
      </c>
      <c r="B12" s="27" t="s">
        <v>82</v>
      </c>
      <c r="C12" s="125">
        <v>5.75</v>
      </c>
      <c r="D12" s="125">
        <v>9</v>
      </c>
    </row>
    <row r="13" spans="1:11" x14ac:dyDescent="0.25">
      <c r="A13" s="27" t="s">
        <v>83</v>
      </c>
      <c r="B13" s="27" t="s">
        <v>21</v>
      </c>
      <c r="C13" s="125">
        <v>5.87</v>
      </c>
      <c r="D13" s="125">
        <v>10</v>
      </c>
    </row>
    <row r="14" spans="1:11" x14ac:dyDescent="0.25">
      <c r="A14" s="27" t="s">
        <v>84</v>
      </c>
      <c r="B14" s="27" t="s">
        <v>85</v>
      </c>
      <c r="C14" s="136">
        <v>6.29</v>
      </c>
      <c r="D14" s="125">
        <v>11</v>
      </c>
    </row>
    <row r="15" spans="1:11" x14ac:dyDescent="0.25">
      <c r="A15" s="126" t="s">
        <v>18</v>
      </c>
      <c r="B15" s="126" t="s">
        <v>19</v>
      </c>
      <c r="C15" s="25">
        <v>6.97</v>
      </c>
      <c r="D15" s="125">
        <v>12</v>
      </c>
    </row>
    <row r="16" spans="1:11" x14ac:dyDescent="0.25">
      <c r="A16" s="27" t="s">
        <v>86</v>
      </c>
      <c r="B16" s="27" t="s">
        <v>87</v>
      </c>
      <c r="C16" s="125">
        <v>7.07</v>
      </c>
      <c r="D16" s="125">
        <v>13</v>
      </c>
    </row>
    <row r="17" spans="1:4" x14ac:dyDescent="0.25">
      <c r="A17" s="27" t="s">
        <v>88</v>
      </c>
      <c r="B17" s="27" t="s">
        <v>89</v>
      </c>
      <c r="C17" s="125">
        <v>7.15</v>
      </c>
      <c r="D17" s="125">
        <v>14</v>
      </c>
    </row>
    <row r="18" spans="1:4" x14ac:dyDescent="0.25">
      <c r="A18" s="27" t="s">
        <v>90</v>
      </c>
      <c r="B18" s="27" t="s">
        <v>91</v>
      </c>
      <c r="C18" s="125">
        <v>8.66</v>
      </c>
      <c r="D18" s="125">
        <v>15</v>
      </c>
    </row>
    <row r="19" spans="1:4" x14ac:dyDescent="0.25">
      <c r="A19" s="27" t="s">
        <v>37</v>
      </c>
      <c r="B19" s="27" t="s">
        <v>15</v>
      </c>
      <c r="C19" s="125">
        <v>9.06</v>
      </c>
      <c r="D19" s="125">
        <v>16</v>
      </c>
    </row>
    <row r="20" spans="1:4" x14ac:dyDescent="0.25">
      <c r="A20" s="27" t="s">
        <v>92</v>
      </c>
      <c r="B20" s="27" t="s">
        <v>93</v>
      </c>
      <c r="C20" s="125">
        <v>9.4700000000000006</v>
      </c>
      <c r="D20" s="125">
        <v>17</v>
      </c>
    </row>
    <row r="22" spans="1:4" ht="23.25" x14ac:dyDescent="0.35">
      <c r="A22" s="120" t="s">
        <v>100</v>
      </c>
      <c r="B22" s="120"/>
      <c r="C22" s="120"/>
      <c r="D22" s="120"/>
    </row>
    <row r="23" spans="1:4" ht="18.75" x14ac:dyDescent="0.3">
      <c r="A23" s="27" t="s">
        <v>25</v>
      </c>
      <c r="B23" s="27" t="s">
        <v>31</v>
      </c>
      <c r="C23" s="125">
        <v>5.16</v>
      </c>
      <c r="D23" s="124">
        <v>1</v>
      </c>
    </row>
    <row r="24" spans="1:4" x14ac:dyDescent="0.25">
      <c r="A24" s="27" t="s">
        <v>20</v>
      </c>
      <c r="B24" s="27" t="s">
        <v>21</v>
      </c>
      <c r="C24" s="136">
        <v>5.69</v>
      </c>
      <c r="D24" s="127">
        <v>2</v>
      </c>
    </row>
    <row r="25" spans="1:4" x14ac:dyDescent="0.25">
      <c r="A25" s="27" t="s">
        <v>16</v>
      </c>
      <c r="B25" s="27" t="s">
        <v>17</v>
      </c>
      <c r="C25" s="125">
        <v>5.84</v>
      </c>
      <c r="D25" s="127">
        <v>3</v>
      </c>
    </row>
    <row r="26" spans="1:4" x14ac:dyDescent="0.25">
      <c r="A26" s="27" t="s">
        <v>29</v>
      </c>
      <c r="B26" s="27" t="s">
        <v>78</v>
      </c>
      <c r="C26" s="136">
        <v>6</v>
      </c>
      <c r="D26" s="127">
        <v>4</v>
      </c>
    </row>
    <row r="27" spans="1:4" x14ac:dyDescent="0.25">
      <c r="A27" s="27" t="s">
        <v>79</v>
      </c>
      <c r="B27" s="27" t="s">
        <v>80</v>
      </c>
      <c r="C27" s="125">
        <v>6.09</v>
      </c>
      <c r="D27" s="127">
        <v>5</v>
      </c>
    </row>
    <row r="28" spans="1:4" x14ac:dyDescent="0.25">
      <c r="A28" s="27" t="s">
        <v>18</v>
      </c>
      <c r="B28" s="27" t="s">
        <v>19</v>
      </c>
      <c r="C28" s="136">
        <v>6.66</v>
      </c>
      <c r="D28" s="127">
        <v>6</v>
      </c>
    </row>
    <row r="29" spans="1:4" x14ac:dyDescent="0.25">
      <c r="A29" s="27" t="s">
        <v>46</v>
      </c>
      <c r="B29" s="27" t="s">
        <v>19</v>
      </c>
      <c r="C29" s="125">
        <v>6.72</v>
      </c>
      <c r="D29" s="127">
        <v>7</v>
      </c>
    </row>
    <row r="30" spans="1:4" x14ac:dyDescent="0.25">
      <c r="A30" s="27" t="s">
        <v>44</v>
      </c>
      <c r="B30" s="27" t="s">
        <v>45</v>
      </c>
      <c r="C30" s="125">
        <v>8.91</v>
      </c>
      <c r="D30" s="127">
        <v>8</v>
      </c>
    </row>
    <row r="31" spans="1:4" ht="18.75" x14ac:dyDescent="0.3">
      <c r="A31" s="121" t="s">
        <v>68</v>
      </c>
      <c r="B31" s="121" t="s">
        <v>69</v>
      </c>
      <c r="C31" s="121" t="s">
        <v>8</v>
      </c>
      <c r="D31" s="121" t="s">
        <v>70</v>
      </c>
    </row>
    <row r="35" spans="1:11" ht="23.25" x14ac:dyDescent="0.35">
      <c r="A35" s="128" t="s">
        <v>71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ht="21" x14ac:dyDescent="0.25">
      <c r="A36" s="97" t="s">
        <v>72</v>
      </c>
      <c r="B36" s="130" t="s">
        <v>73</v>
      </c>
      <c r="C36" s="131"/>
      <c r="D36" s="131"/>
      <c r="E36" s="131"/>
      <c r="F36" s="131"/>
      <c r="G36" s="131"/>
      <c r="H36" s="131"/>
      <c r="I36" s="131"/>
      <c r="J36" s="131"/>
      <c r="K36" s="132"/>
    </row>
    <row r="37" spans="1:11" ht="15.75" thickBot="1" x14ac:dyDescent="0.3">
      <c r="A37" s="133"/>
      <c r="B37" s="134">
        <v>90</v>
      </c>
      <c r="C37" s="134">
        <v>100</v>
      </c>
      <c r="D37" s="134">
        <v>105</v>
      </c>
      <c r="E37" s="134">
        <v>110</v>
      </c>
      <c r="F37" s="134">
        <v>115</v>
      </c>
      <c r="G37" s="134">
        <v>120</v>
      </c>
      <c r="H37" s="134">
        <v>125</v>
      </c>
      <c r="I37" s="134">
        <v>130</v>
      </c>
      <c r="J37" s="134">
        <v>135</v>
      </c>
      <c r="K37" s="134"/>
    </row>
    <row r="38" spans="1:11" x14ac:dyDescent="0.25">
      <c r="A38" s="12" t="s">
        <v>74</v>
      </c>
      <c r="B38" s="59"/>
      <c r="C38" s="59">
        <v>100</v>
      </c>
      <c r="D38" s="59">
        <v>105</v>
      </c>
      <c r="E38" s="59">
        <v>110</v>
      </c>
      <c r="F38" s="59">
        <v>115</v>
      </c>
      <c r="G38" s="59">
        <v>120</v>
      </c>
      <c r="H38" s="59"/>
      <c r="I38" s="59"/>
      <c r="J38" s="59"/>
      <c r="K38" s="59"/>
    </row>
    <row r="39" spans="1:11" x14ac:dyDescent="0.25">
      <c r="A39" s="27" t="s">
        <v>94</v>
      </c>
      <c r="B39" s="25"/>
      <c r="C39" s="25">
        <v>100</v>
      </c>
      <c r="D39" s="25">
        <v>105</v>
      </c>
      <c r="E39" s="25">
        <v>110</v>
      </c>
      <c r="F39" s="25">
        <v>115</v>
      </c>
      <c r="G39" s="25"/>
      <c r="H39" s="25"/>
      <c r="I39" s="25"/>
      <c r="J39" s="25"/>
      <c r="K39" s="25"/>
    </row>
    <row r="40" spans="1:11" x14ac:dyDescent="0.25">
      <c r="A40" s="27" t="s">
        <v>95</v>
      </c>
      <c r="B40" s="25"/>
      <c r="C40" s="25"/>
      <c r="D40" s="25">
        <v>105</v>
      </c>
      <c r="E40" s="25">
        <v>110</v>
      </c>
      <c r="F40" s="25"/>
      <c r="G40" s="25"/>
      <c r="H40" s="25"/>
      <c r="I40" s="25"/>
      <c r="J40" s="25"/>
      <c r="K40" s="25"/>
    </row>
    <row r="41" spans="1:11" x14ac:dyDescent="0.25">
      <c r="A41" s="51" t="s">
        <v>75</v>
      </c>
      <c r="B41" s="82"/>
      <c r="C41" s="82"/>
      <c r="D41" s="82"/>
      <c r="E41" s="82">
        <v>110</v>
      </c>
      <c r="F41" s="82"/>
      <c r="G41" s="82"/>
      <c r="H41" s="82"/>
      <c r="I41" s="82"/>
      <c r="J41" s="82"/>
      <c r="K41" s="82"/>
    </row>
    <row r="42" spans="1:11" x14ac:dyDescent="0.25">
      <c r="A42" s="27" t="s">
        <v>66</v>
      </c>
      <c r="B42" s="25"/>
      <c r="C42" s="25"/>
      <c r="D42" s="25"/>
      <c r="E42" s="25">
        <v>110</v>
      </c>
      <c r="F42" s="25">
        <v>115</v>
      </c>
      <c r="G42" s="25"/>
      <c r="H42" s="25"/>
      <c r="I42" s="25"/>
      <c r="J42" s="25"/>
      <c r="K42" s="25"/>
    </row>
    <row r="43" spans="1:11" x14ac:dyDescent="0.25">
      <c r="A43" s="137" t="s">
        <v>96</v>
      </c>
      <c r="B43" s="138"/>
      <c r="C43" s="138"/>
      <c r="D43" s="138"/>
      <c r="E43" s="138"/>
      <c r="F43" s="138">
        <v>115</v>
      </c>
      <c r="G43" s="138">
        <v>120</v>
      </c>
      <c r="H43" s="138">
        <v>125</v>
      </c>
      <c r="I43" s="138">
        <v>130</v>
      </c>
      <c r="J43" s="138"/>
      <c r="K43" s="138"/>
    </row>
    <row r="44" spans="1:11" x14ac:dyDescent="0.25">
      <c r="A44" s="27" t="s">
        <v>97</v>
      </c>
      <c r="B44" s="25"/>
      <c r="C44" s="25"/>
      <c r="D44" s="25"/>
      <c r="E44" s="25"/>
      <c r="F44" s="25" t="s">
        <v>98</v>
      </c>
      <c r="G44" s="25"/>
      <c r="H44" s="25"/>
      <c r="I44" s="25"/>
      <c r="J44" s="25"/>
      <c r="K44" s="25"/>
    </row>
  </sheetData>
  <mergeCells count="5">
    <mergeCell ref="A2:D2"/>
    <mergeCell ref="A22:D22"/>
    <mergeCell ref="A35:K35"/>
    <mergeCell ref="A36:A37"/>
    <mergeCell ref="B36:K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Individuālie</vt:lpstr>
      <vt:lpstr>Komandas</vt:lpstr>
      <vt:lpstr>Stafete</vt:lpstr>
      <vt:lpstr>Konkursi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2019-08-24T19:09:02Z</cp:lastPrinted>
  <dcterms:created xsi:type="dcterms:W3CDTF">2019-08-24T16:21:19Z</dcterms:created>
  <dcterms:modified xsi:type="dcterms:W3CDTF">2019-08-24T19:11:09Z</dcterms:modified>
</cp:coreProperties>
</file>